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ratje\Box\DBS Shared\Human Resources\Hiring, Recruiting &amp; Onboarding\Hiring Plans\FY20 Hiring Plan\"/>
    </mc:Choice>
  </mc:AlternateContent>
  <bookViews>
    <workbookView xWindow="1395" yWindow="465" windowWidth="28155" windowHeight="15615" tabRatio="500"/>
  </bookViews>
  <sheets>
    <sheet name="20-21" sheetId="2" r:id="rId1"/>
  </sheets>
  <definedNames>
    <definedName name="_xlnm.Print_Area" localSheetId="0">'20-21'!$A$3:$AH$43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3" i="2" l="1"/>
  <c r="R12" i="2" l="1"/>
  <c r="Q12" i="2"/>
  <c r="P12" i="2"/>
  <c r="R10" i="2"/>
  <c r="Q10" i="2"/>
  <c r="P10" i="2"/>
  <c r="M33" i="2" l="1"/>
  <c r="P39" i="2" s="1"/>
  <c r="P42" i="2" s="1"/>
  <c r="O39" i="2"/>
  <c r="O40" i="2"/>
  <c r="R21" i="2"/>
  <c r="R22" i="2"/>
  <c r="R23" i="2"/>
  <c r="N33" i="2"/>
  <c r="L39" i="2" s="1"/>
  <c r="L42" i="2" s="1"/>
  <c r="Q21" i="2"/>
  <c r="Q22" i="2"/>
  <c r="Q23" i="2"/>
  <c r="K27" i="2"/>
  <c r="K33" i="2" s="1"/>
  <c r="K31" i="2"/>
  <c r="P21" i="2"/>
  <c r="P22" i="2"/>
  <c r="P23" i="2"/>
  <c r="P33" i="2"/>
  <c r="H40" i="2" s="1"/>
  <c r="Z33" i="2"/>
  <c r="H41" i="2" s="1"/>
  <c r="G41" i="2" s="1"/>
  <c r="W33" i="2"/>
  <c r="V33" i="2"/>
  <c r="O27" i="2"/>
  <c r="O29" i="2"/>
  <c r="O31" i="2"/>
  <c r="O33" i="2" l="1"/>
  <c r="O42" i="2"/>
  <c r="R33" i="2"/>
  <c r="N40" i="2" s="1"/>
  <c r="N42" i="2" s="1"/>
  <c r="Q33" i="2"/>
  <c r="J40" i="2" s="1"/>
  <c r="J42" i="2" s="1"/>
  <c r="H39" i="2"/>
  <c r="G39" i="2" s="1"/>
  <c r="G40" i="2" l="1"/>
  <c r="G42" i="2" s="1"/>
  <c r="H42" i="2"/>
</calcChain>
</file>

<file path=xl/sharedStrings.xml><?xml version="1.0" encoding="utf-8"?>
<sst xmlns="http://schemas.openxmlformats.org/spreadsheetml/2006/main" count="168" uniqueCount="100">
  <si>
    <t>POSITION INFORMATION</t>
  </si>
  <si>
    <t>SALARY INFORMATION</t>
  </si>
  <si>
    <t>STARTUP INFORMATION</t>
  </si>
  <si>
    <t>SPACE INFORMATION</t>
  </si>
  <si>
    <t>COMMENTS</t>
  </si>
  <si>
    <t>Workload</t>
  </si>
  <si>
    <t>Planned Funding Source(s)</t>
  </si>
  <si>
    <t>Office</t>
  </si>
  <si>
    <t>Laboratory</t>
  </si>
  <si>
    <t>New SqFt</t>
  </si>
  <si>
    <t>College</t>
  </si>
  <si>
    <t>Dept Name</t>
  </si>
  <si>
    <t>Priority</t>
  </si>
  <si>
    <t>Start Date</t>
  </si>
  <si>
    <t>Position/Rank</t>
  </si>
  <si>
    <t>FTE</t>
  </si>
  <si>
    <t>Teaching Load</t>
  </si>
  <si>
    <t>Research Expectations</t>
  </si>
  <si>
    <t>Salary Range</t>
  </si>
  <si>
    <t>TRIF</t>
  </si>
  <si>
    <t>Grant, Other</t>
  </si>
  <si>
    <t>Provost</t>
  </si>
  <si>
    <t>Startup Needs</t>
  </si>
  <si>
    <t>College Funds</t>
  </si>
  <si>
    <t>Dept. Funds</t>
  </si>
  <si>
    <t>RDI   Funds</t>
  </si>
  <si>
    <t xml:space="preserve">Create New </t>
  </si>
  <si>
    <t>Use Existing</t>
  </si>
  <si>
    <t>Create New</t>
  </si>
  <si>
    <t>Cost Renovate Existing Space</t>
  </si>
  <si>
    <r>
      <t xml:space="preserve">Total </t>
    </r>
    <r>
      <rPr>
        <b/>
        <i/>
        <sz val="9"/>
        <rFont val="Times New Roman"/>
        <family val="1"/>
      </rPr>
      <t>New</t>
    </r>
    <r>
      <rPr>
        <b/>
        <sz val="9"/>
        <rFont val="Times New Roman"/>
        <family val="1"/>
      </rPr>
      <t xml:space="preserve"> Sq Ft Required</t>
    </r>
  </si>
  <si>
    <t>Source</t>
  </si>
  <si>
    <t>$</t>
  </si>
  <si>
    <t>PROPOSED RECRUITS</t>
  </si>
  <si>
    <t xml:space="preserve"> </t>
  </si>
  <si>
    <t>yes</t>
  </si>
  <si>
    <t>ACBS</t>
  </si>
  <si>
    <t>SNRE</t>
  </si>
  <si>
    <t>#4</t>
  </si>
  <si>
    <t xml:space="preserve">Assistant Professor, #2 ARC retention </t>
  </si>
  <si>
    <t>yes @ Ag Research Center</t>
  </si>
  <si>
    <t>Lab space at ARC</t>
  </si>
  <si>
    <t>CALS</t>
  </si>
  <si>
    <t>#5</t>
  </si>
  <si>
    <t xml:space="preserve">Assistant Professor, #3 ARC retention </t>
  </si>
  <si>
    <t>#6</t>
  </si>
  <si>
    <t xml:space="preserve">Assistant Professor, #4 ARC retention </t>
  </si>
  <si>
    <t>FCS</t>
  </si>
  <si>
    <t>NSC</t>
  </si>
  <si>
    <t>PENDING RECRUITS</t>
  </si>
  <si>
    <t>CARRY OVER FY18 (Provost-approved)</t>
  </si>
  <si>
    <t>SWES</t>
  </si>
  <si>
    <t>TRIF Hire- Associate Professor- Mine Systems Biogeochemistry</t>
  </si>
  <si>
    <t>Mine Systems Biogeochemistry- Will be open serach</t>
  </si>
  <si>
    <t>CARRY OVER FY17 (Provost-approved)</t>
  </si>
  <si>
    <t>Yes</t>
  </si>
  <si>
    <t>Microbiome Studies</t>
  </si>
  <si>
    <t>BIO5 funding startup over 3 years; BIO5 Fellows; space in Vet Sci or Shantz; approved by Marilyn off-cycle 4/14/16</t>
  </si>
  <si>
    <t>Per Hanh said that the initial posting was unsuccessful but they she does anticipate that we will re-post the position. Given our current relocation this may have pro-longed the posting as the lab space for this position wasn't available.</t>
  </si>
  <si>
    <t>TRIF, nutrigenomics, bioactive food components</t>
  </si>
  <si>
    <t>Posted, not hired</t>
  </si>
  <si>
    <t>F20839</t>
  </si>
  <si>
    <t>Director TCAI; Prof. Pers. Financial Planning</t>
  </si>
  <si>
    <t>15% of this employee's FTE will be Administrative</t>
  </si>
  <si>
    <t>SFCS pays up to 50% of salary from TCAI endowment</t>
  </si>
  <si>
    <t>Review date 3/20/17</t>
  </si>
  <si>
    <t>CARRY OVER FY16 (Provost-approved)</t>
  </si>
  <si>
    <t>F20576</t>
  </si>
  <si>
    <t>Meat Sci/Microbiology</t>
  </si>
  <si>
    <t>Position is posted. Currently accepting applicants</t>
  </si>
  <si>
    <t>Totals</t>
  </si>
  <si>
    <t>College Summary Recruitment Information</t>
  </si>
  <si>
    <t>Note: Do not type in this box.  All totals will be calculated automatically</t>
  </si>
  <si>
    <t>Department</t>
  </si>
  <si>
    <t>RDI</t>
  </si>
  <si>
    <t>Grant, other</t>
  </si>
  <si>
    <t>Total Salary Dollars Needed</t>
  </si>
  <si>
    <t>Total Startup Funds Needed</t>
  </si>
  <si>
    <t>Total Space/Renovat. $ Needed</t>
  </si>
  <si>
    <t>Total Funds Needed</t>
  </si>
  <si>
    <t>F20438</t>
  </si>
  <si>
    <t>F20799</t>
  </si>
  <si>
    <t>CARRY OVER FY19 (Provost-approved)</t>
  </si>
  <si>
    <t>Assistant Professor of Practice, Animal and Live Stock Sciences</t>
  </si>
  <si>
    <t>BE</t>
  </si>
  <si>
    <t xml:space="preserve">Assistant Professor of Practice, Controlled Environment Agriculture </t>
  </si>
  <si>
    <t>ENTO</t>
  </si>
  <si>
    <t>Assistant Professor of Practice</t>
  </si>
  <si>
    <t>Asst/Assoc Professor, RCSC Consumer Behavnior Research</t>
  </si>
  <si>
    <t xml:space="preserve">Assistant Professor, Adaptive management of Rangeland Resoruces </t>
  </si>
  <si>
    <t>SPS</t>
  </si>
  <si>
    <t>Assistant Professor, Plant-Microbe Interaction</t>
  </si>
  <si>
    <t>Open Rank Professor, Digital Agriculture in Plant Sciences</t>
  </si>
  <si>
    <r>
      <rPr>
        <b/>
        <sz val="10"/>
        <rFont val="Times New Roman"/>
        <family val="1"/>
      </rPr>
      <t>TRIF Hire, Assoc Professor</t>
    </r>
    <r>
      <rPr>
        <b/>
        <sz val="8"/>
        <rFont val="Times New Roman"/>
        <family val="1"/>
      </rPr>
      <t xml:space="preserve"> (Nutrigenomics)</t>
    </r>
  </si>
  <si>
    <t>Asst/Assoc Professor (Microbiome Studies)</t>
  </si>
  <si>
    <t xml:space="preserve">Assoc Professor (Meat Science and Food Safety) </t>
  </si>
  <si>
    <t>Assistant Professor of Practice (FSHD)</t>
  </si>
  <si>
    <t>Assistant Professor of Practice (PFFP)</t>
  </si>
  <si>
    <t>Assistant Professor of Practice (RCSC)</t>
  </si>
  <si>
    <t>CareerTrack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</si>
</sst>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  <numFmt numFmtId="166" formatCode="#,##0.0_);[Red]\(#,##0.0\)"/>
    <numFmt numFmtId="167" formatCode="_(&quot;$&quot;* #,##0_);_(&quot;$&quot;* \(#,##0\);_(&quot;$&quot;* &quot;-&quot;??_);_(@_)"/>
  </numFmts>
  <fonts count="17">
    <font>
      <sz val="9"/>
      <name val="Geneva"/>
    </font>
    <font>
      <sz val="9"/>
      <name val="Geneva"/>
    </font>
    <font>
      <b/>
      <sz val="9"/>
      <name val="Geneva"/>
    </font>
    <font>
      <sz val="9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i/>
      <sz val="9"/>
      <name val="Times New Roman"/>
      <family val="1"/>
    </font>
    <font>
      <sz val="8"/>
      <name val="Times New Roman"/>
      <family val="1"/>
    </font>
    <font>
      <sz val="8"/>
      <color rgb="FFC00000"/>
      <name val="Times New Roman"/>
      <family val="1"/>
    </font>
    <font>
      <sz val="8"/>
      <color indexed="16"/>
      <name val="Times New Roman"/>
      <family val="1"/>
    </font>
    <font>
      <sz val="8"/>
      <name val="Geneva"/>
    </font>
    <font>
      <sz val="8"/>
      <color rgb="FFFF0000"/>
      <name val="Geneva"/>
    </font>
    <font>
      <sz val="9"/>
      <color rgb="FF000000"/>
      <name val="Segoe UI"/>
      <family val="2"/>
    </font>
    <font>
      <sz val="10"/>
      <color rgb="FF993366"/>
      <name val="Kalinga"/>
      <family val="2"/>
    </font>
    <font>
      <b/>
      <sz val="9"/>
      <color indexed="10"/>
      <name val="Times New Roman"/>
      <family val="1"/>
    </font>
    <font>
      <b/>
      <sz val="10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double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uble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4">
    <xf numFmtId="0" fontId="0" fillId="0" borderId="0" applyBorder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3" fillId="3" borderId="5" xfId="0" applyFont="1" applyFill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3" fillId="3" borderId="11" xfId="0" applyFont="1" applyFill="1" applyBorder="1"/>
    <xf numFmtId="0" fontId="3" fillId="0" borderId="13" xfId="0" applyFont="1" applyBorder="1"/>
    <xf numFmtId="0" fontId="4" fillId="3" borderId="16" xfId="0" applyFont="1" applyFill="1" applyBorder="1" applyAlignment="1">
      <alignment horizontal="center"/>
    </xf>
    <xf numFmtId="0" fontId="3" fillId="0" borderId="0" xfId="0" applyFont="1"/>
    <xf numFmtId="0" fontId="5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8" fillId="0" borderId="5" xfId="0" applyFont="1" applyBorder="1"/>
    <xf numFmtId="0" fontId="8" fillId="0" borderId="0" xfId="0" applyFont="1" applyAlignment="1">
      <alignment horizontal="center"/>
    </xf>
    <xf numFmtId="14" fontId="8" fillId="0" borderId="5" xfId="0" applyNumberFormat="1" applyFont="1" applyBorder="1" applyAlignment="1">
      <alignment horizontal="center"/>
    </xf>
    <xf numFmtId="0" fontId="5" fillId="0" borderId="5" xfId="0" applyFont="1" applyBorder="1"/>
    <xf numFmtId="164" fontId="8" fillId="0" borderId="5" xfId="0" applyNumberFormat="1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/>
    <xf numFmtId="165" fontId="8" fillId="0" borderId="29" xfId="0" applyNumberFormat="1" applyFont="1" applyBorder="1"/>
    <xf numFmtId="165" fontId="8" fillId="0" borderId="30" xfId="0" applyNumberFormat="1" applyFont="1" applyBorder="1"/>
    <xf numFmtId="0" fontId="8" fillId="0" borderId="31" xfId="0" applyFont="1" applyBorder="1"/>
    <xf numFmtId="0" fontId="8" fillId="0" borderId="32" xfId="0" applyFont="1" applyBorder="1"/>
    <xf numFmtId="165" fontId="9" fillId="4" borderId="0" xfId="0" applyNumberFormat="1" applyFont="1" applyFill="1" applyBorder="1"/>
    <xf numFmtId="165" fontId="8" fillId="0" borderId="13" xfId="0" applyNumberFormat="1" applyFont="1" applyBorder="1" applyAlignment="1">
      <alignment horizontal="center"/>
    </xf>
    <xf numFmtId="165" fontId="8" fillId="0" borderId="33" xfId="0" applyNumberFormat="1" applyFont="1" applyBorder="1" applyAlignment="1">
      <alignment horizontal="right" wrapText="1"/>
    </xf>
    <xf numFmtId="165" fontId="8" fillId="0" borderId="34" xfId="0" applyNumberFormat="1" applyFont="1" applyBorder="1" applyAlignment="1">
      <alignment horizontal="right" wrapText="1"/>
    </xf>
    <xf numFmtId="0" fontId="8" fillId="0" borderId="13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165" fontId="8" fillId="0" borderId="36" xfId="0" applyNumberFormat="1" applyFont="1" applyBorder="1"/>
    <xf numFmtId="6" fontId="8" fillId="0" borderId="0" xfId="0" applyNumberFormat="1" applyFont="1"/>
    <xf numFmtId="165" fontId="10" fillId="0" borderId="37" xfId="0" applyNumberFormat="1" applyFont="1" applyBorder="1"/>
    <xf numFmtId="0" fontId="11" fillId="0" borderId="29" xfId="0" applyFont="1" applyBorder="1" applyAlignment="1"/>
    <xf numFmtId="0" fontId="11" fillId="0" borderId="30" xfId="0" applyFont="1" applyBorder="1"/>
    <xf numFmtId="0" fontId="11" fillId="0" borderId="10" xfId="0" applyFont="1" applyBorder="1"/>
    <xf numFmtId="0" fontId="11" fillId="0" borderId="0" xfId="0" applyFont="1"/>
    <xf numFmtId="0" fontId="8" fillId="0" borderId="8" xfId="0" applyFont="1" applyBorder="1"/>
    <xf numFmtId="14" fontId="8" fillId="0" borderId="8" xfId="0" applyNumberFormat="1" applyFont="1" applyBorder="1" applyAlignment="1">
      <alignment horizontal="center"/>
    </xf>
    <xf numFmtId="0" fontId="8" fillId="0" borderId="39" xfId="0" applyFont="1" applyBorder="1"/>
    <xf numFmtId="164" fontId="8" fillId="0" borderId="39" xfId="0" applyNumberFormat="1" applyFont="1" applyBorder="1" applyAlignment="1">
      <alignment horizontal="center"/>
    </xf>
    <xf numFmtId="9" fontId="8" fillId="0" borderId="39" xfId="1" applyNumberFormat="1" applyFont="1" applyBorder="1" applyAlignment="1">
      <alignment horizontal="center"/>
    </xf>
    <xf numFmtId="164" fontId="8" fillId="0" borderId="40" xfId="0" applyNumberFormat="1" applyFont="1" applyBorder="1" applyAlignment="1">
      <alignment horizontal="center" wrapText="1"/>
    </xf>
    <xf numFmtId="165" fontId="8" fillId="0" borderId="0" xfId="0" applyNumberFormat="1" applyFont="1" applyBorder="1" applyAlignment="1">
      <alignment horizontal="center"/>
    </xf>
    <xf numFmtId="165" fontId="8" fillId="0" borderId="11" xfId="0" applyNumberFormat="1" applyFont="1" applyBorder="1" applyAlignment="1">
      <alignment horizontal="center"/>
    </xf>
    <xf numFmtId="165" fontId="8" fillId="0" borderId="0" xfId="0" applyNumberFormat="1" applyFont="1" applyBorder="1"/>
    <xf numFmtId="0" fontId="8" fillId="0" borderId="41" xfId="0" applyFont="1" applyBorder="1"/>
    <xf numFmtId="165" fontId="8" fillId="0" borderId="41" xfId="0" applyNumberFormat="1" applyFont="1" applyBorder="1"/>
    <xf numFmtId="165" fontId="9" fillId="4" borderId="0" xfId="0" applyNumberFormat="1" applyFont="1" applyFill="1" applyBorder="1" applyAlignment="1">
      <alignment horizontal="center"/>
    </xf>
    <xf numFmtId="165" fontId="8" fillId="0" borderId="42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left" wrapText="1"/>
    </xf>
    <xf numFmtId="165" fontId="8" fillId="0" borderId="43" xfId="0" applyNumberFormat="1" applyFont="1" applyBorder="1" applyAlignment="1">
      <alignment horizontal="left" wrapText="1"/>
    </xf>
    <xf numFmtId="0" fontId="8" fillId="0" borderId="4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165" fontId="8" fillId="0" borderId="44" xfId="0" applyNumberFormat="1" applyFont="1" applyBorder="1"/>
    <xf numFmtId="0" fontId="11" fillId="0" borderId="45" xfId="0" applyFont="1" applyBorder="1" applyAlignment="1"/>
    <xf numFmtId="0" fontId="11" fillId="0" borderId="0" xfId="0" applyFont="1" applyBorder="1"/>
    <xf numFmtId="0" fontId="11" fillId="0" borderId="37" xfId="0" applyFont="1" applyBorder="1"/>
    <xf numFmtId="0" fontId="8" fillId="0" borderId="4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9" fontId="8" fillId="0" borderId="40" xfId="3" applyFont="1" applyBorder="1" applyAlignment="1">
      <alignment horizontal="center" wrapText="1"/>
    </xf>
    <xf numFmtId="0" fontId="8" fillId="0" borderId="44" xfId="0" applyFont="1" applyBorder="1"/>
    <xf numFmtId="0" fontId="8" fillId="0" borderId="37" xfId="0" applyFont="1" applyBorder="1"/>
    <xf numFmtId="0" fontId="8" fillId="0" borderId="8" xfId="0" applyFont="1" applyBorder="1" applyAlignment="1">
      <alignment horizontal="center"/>
    </xf>
    <xf numFmtId="0" fontId="8" fillId="0" borderId="39" xfId="0" applyFont="1" applyFill="1" applyBorder="1"/>
    <xf numFmtId="0" fontId="8" fillId="0" borderId="40" xfId="0" applyFont="1" applyBorder="1" applyAlignment="1">
      <alignment horizontal="center"/>
    </xf>
    <xf numFmtId="0" fontId="8" fillId="0" borderId="0" xfId="0" applyFont="1" applyBorder="1"/>
    <xf numFmtId="0" fontId="8" fillId="0" borderId="11" xfId="0" applyFont="1" applyBorder="1"/>
    <xf numFmtId="0" fontId="8" fillId="0" borderId="42" xfId="0" applyFont="1" applyBorder="1"/>
    <xf numFmtId="0" fontId="8" fillId="0" borderId="33" xfId="0" applyFont="1" applyBorder="1"/>
    <xf numFmtId="0" fontId="8" fillId="0" borderId="43" xfId="0" applyFont="1" applyBorder="1"/>
    <xf numFmtId="0" fontId="8" fillId="0" borderId="7" xfId="0" applyFont="1" applyBorder="1"/>
    <xf numFmtId="0" fontId="5" fillId="0" borderId="39" xfId="0" applyFont="1" applyBorder="1"/>
    <xf numFmtId="166" fontId="8" fillId="0" borderId="39" xfId="0" applyNumberFormat="1" applyFont="1" applyBorder="1" applyAlignment="1">
      <alignment horizontal="center"/>
    </xf>
    <xf numFmtId="9" fontId="8" fillId="0" borderId="39" xfId="0" applyNumberFormat="1" applyFont="1" applyFill="1" applyBorder="1" applyAlignment="1">
      <alignment horizontal="center"/>
    </xf>
    <xf numFmtId="9" fontId="8" fillId="0" borderId="40" xfId="0" applyNumberFormat="1" applyFont="1" applyBorder="1" applyAlignment="1">
      <alignment horizontal="center"/>
    </xf>
    <xf numFmtId="165" fontId="8" fillId="4" borderId="0" xfId="0" applyNumberFormat="1" applyFont="1" applyFill="1" applyBorder="1"/>
    <xf numFmtId="165" fontId="8" fillId="0" borderId="0" xfId="0" applyNumberFormat="1" applyFont="1" applyBorder="1" applyAlignment="1">
      <alignment horizontal="right" wrapText="1"/>
    </xf>
    <xf numFmtId="165" fontId="8" fillId="0" borderId="43" xfId="0" applyNumberFormat="1" applyFont="1" applyBorder="1" applyAlignment="1">
      <alignment horizontal="right" wrapText="1"/>
    </xf>
    <xf numFmtId="165" fontId="8" fillId="0" borderId="37" xfId="0" applyNumberFormat="1" applyFont="1" applyBorder="1"/>
    <xf numFmtId="0" fontId="11" fillId="0" borderId="0" xfId="0" applyFont="1" applyAlignment="1">
      <alignment wrapText="1"/>
    </xf>
    <xf numFmtId="0" fontId="8" fillId="0" borderId="8" xfId="0" applyFont="1" applyFill="1" applyBorder="1"/>
    <xf numFmtId="0" fontId="8" fillId="0" borderId="0" xfId="0" applyFont="1" applyFill="1" applyAlignment="1">
      <alignment horizontal="center"/>
    </xf>
    <xf numFmtId="14" fontId="8" fillId="0" borderId="8" xfId="0" applyNumberFormat="1" applyFont="1" applyFill="1" applyBorder="1" applyAlignment="1">
      <alignment horizontal="center"/>
    </xf>
    <xf numFmtId="0" fontId="5" fillId="0" borderId="39" xfId="0" applyFont="1" applyFill="1" applyBorder="1"/>
    <xf numFmtId="164" fontId="8" fillId="0" borderId="39" xfId="0" applyNumberFormat="1" applyFont="1" applyFill="1" applyBorder="1" applyAlignment="1">
      <alignment horizontal="center"/>
    </xf>
    <xf numFmtId="165" fontId="8" fillId="0" borderId="45" xfId="0" applyNumberFormat="1" applyFont="1" applyFill="1" applyBorder="1"/>
    <xf numFmtId="165" fontId="8" fillId="0" borderId="0" xfId="0" applyNumberFormat="1" applyFont="1" applyFill="1" applyBorder="1"/>
    <xf numFmtId="0" fontId="8" fillId="0" borderId="41" xfId="0" applyFont="1" applyFill="1" applyBorder="1"/>
    <xf numFmtId="165" fontId="8" fillId="0" borderId="42" xfId="0" applyNumberFormat="1" applyFont="1" applyFill="1" applyBorder="1" applyAlignment="1">
      <alignment horizontal="center"/>
    </xf>
    <xf numFmtId="165" fontId="8" fillId="0" borderId="33" xfId="0" applyNumberFormat="1" applyFont="1" applyFill="1" applyBorder="1" applyAlignment="1">
      <alignment horizontal="right" wrapText="1"/>
    </xf>
    <xf numFmtId="165" fontId="8" fillId="0" borderId="43" xfId="0" applyNumberFormat="1" applyFont="1" applyFill="1" applyBorder="1" applyAlignment="1">
      <alignment horizontal="right" wrapText="1"/>
    </xf>
    <xf numFmtId="0" fontId="8" fillId="0" borderId="4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3" fontId="8" fillId="0" borderId="8" xfId="0" applyNumberFormat="1" applyFont="1" applyFill="1" applyBorder="1" applyAlignment="1">
      <alignment horizontal="center"/>
    </xf>
    <xf numFmtId="165" fontId="8" fillId="0" borderId="44" xfId="0" applyNumberFormat="1" applyFont="1" applyFill="1" applyBorder="1"/>
    <xf numFmtId="6" fontId="8" fillId="0" borderId="0" xfId="0" applyNumberFormat="1" applyFont="1" applyFill="1"/>
    <xf numFmtId="165" fontId="10" fillId="0" borderId="37" xfId="0" applyNumberFormat="1" applyFont="1" applyFill="1" applyBorder="1"/>
    <xf numFmtId="0" fontId="11" fillId="0" borderId="45" xfId="0" applyFont="1" applyFill="1" applyBorder="1" applyAlignment="1"/>
    <xf numFmtId="0" fontId="11" fillId="0" borderId="0" xfId="0" applyFont="1" applyFill="1"/>
    <xf numFmtId="0" fontId="11" fillId="0" borderId="37" xfId="0" applyFont="1" applyFill="1" applyBorder="1"/>
    <xf numFmtId="0" fontId="11" fillId="0" borderId="0" xfId="0" applyFont="1" applyFill="1" applyAlignment="1">
      <alignment wrapText="1"/>
    </xf>
    <xf numFmtId="0" fontId="8" fillId="0" borderId="0" xfId="0" applyFont="1" applyFill="1"/>
    <xf numFmtId="165" fontId="8" fillId="0" borderId="0" xfId="0" applyNumberFormat="1" applyFont="1" applyFill="1" applyBorder="1" applyAlignment="1">
      <alignment horizontal="center"/>
    </xf>
    <xf numFmtId="165" fontId="8" fillId="0" borderId="41" xfId="0" applyNumberFormat="1" applyFont="1" applyFill="1" applyBorder="1"/>
    <xf numFmtId="0" fontId="8" fillId="0" borderId="11" xfId="0" applyFont="1" applyFill="1" applyBorder="1" applyAlignment="1">
      <alignment horizontal="center"/>
    </xf>
    <xf numFmtId="0" fontId="8" fillId="0" borderId="39" xfId="0" applyFont="1" applyFill="1" applyBorder="1" applyAlignment="1">
      <alignment wrapText="1"/>
    </xf>
    <xf numFmtId="166" fontId="8" fillId="0" borderId="39" xfId="0" applyNumberFormat="1" applyFont="1" applyFill="1" applyBorder="1" applyAlignment="1">
      <alignment horizontal="center"/>
    </xf>
    <xf numFmtId="9" fontId="8" fillId="0" borderId="4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right" wrapText="1"/>
    </xf>
    <xf numFmtId="0" fontId="13" fillId="0" borderId="0" xfId="0" applyFont="1" applyFill="1" applyAlignment="1">
      <alignment vertical="center" wrapText="1"/>
    </xf>
    <xf numFmtId="0" fontId="5" fillId="0" borderId="39" xfId="0" applyFont="1" applyFill="1" applyBorder="1" applyAlignment="1">
      <alignment wrapText="1"/>
    </xf>
    <xf numFmtId="165" fontId="8" fillId="0" borderId="39" xfId="0" applyNumberFormat="1" applyFont="1" applyFill="1" applyBorder="1" applyAlignment="1">
      <alignment wrapText="1"/>
    </xf>
    <xf numFmtId="165" fontId="8" fillId="0" borderId="0" xfId="0" applyNumberFormat="1" applyFont="1" applyFill="1" applyBorder="1" applyAlignment="1">
      <alignment wrapText="1"/>
    </xf>
    <xf numFmtId="165" fontId="8" fillId="0" borderId="37" xfId="0" applyNumberFormat="1" applyFont="1" applyFill="1" applyBorder="1" applyAlignment="1">
      <alignment wrapText="1"/>
    </xf>
    <xf numFmtId="0" fontId="11" fillId="0" borderId="45" xfId="0" applyFont="1" applyFill="1" applyBorder="1" applyAlignment="1">
      <alignment horizontal="left"/>
    </xf>
    <xf numFmtId="0" fontId="14" fillId="0" borderId="0" xfId="0" applyFont="1" applyFill="1"/>
    <xf numFmtId="0" fontId="11" fillId="0" borderId="16" xfId="0" applyFont="1" applyBorder="1" applyAlignment="1">
      <alignment wrapText="1"/>
    </xf>
    <xf numFmtId="165" fontId="8" fillId="4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left" wrapText="1"/>
    </xf>
    <xf numFmtId="165" fontId="8" fillId="0" borderId="43" xfId="0" applyNumberFormat="1" applyFont="1" applyFill="1" applyBorder="1" applyAlignment="1">
      <alignment horizontal="left" wrapText="1"/>
    </xf>
    <xf numFmtId="6" fontId="8" fillId="0" borderId="0" xfId="0" applyNumberFormat="1" applyFont="1" applyFill="1" applyBorder="1"/>
    <xf numFmtId="165" fontId="8" fillId="0" borderId="37" xfId="0" applyNumberFormat="1" applyFont="1" applyFill="1" applyBorder="1"/>
    <xf numFmtId="0" fontId="11" fillId="0" borderId="0" xfId="0" applyFont="1" applyFill="1" applyBorder="1"/>
    <xf numFmtId="0" fontId="12" fillId="0" borderId="16" xfId="0" applyFont="1" applyFill="1" applyBorder="1" applyAlignment="1">
      <alignment wrapText="1"/>
    </xf>
    <xf numFmtId="0" fontId="8" fillId="0" borderId="0" xfId="0" applyFont="1" applyFill="1" applyBorder="1"/>
    <xf numFmtId="0" fontId="9" fillId="4" borderId="0" xfId="0" applyFont="1" applyFill="1" applyBorder="1"/>
    <xf numFmtId="165" fontId="8" fillId="0" borderId="42" xfId="0" applyNumberFormat="1" applyFont="1" applyBorder="1"/>
    <xf numFmtId="165" fontId="8" fillId="0" borderId="43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37" xfId="0" applyBorder="1"/>
    <xf numFmtId="0" fontId="3" fillId="0" borderId="0" xfId="0" applyFont="1" applyAlignment="1">
      <alignment horizontal="center"/>
    </xf>
    <xf numFmtId="0" fontId="3" fillId="0" borderId="39" xfId="0" applyFont="1" applyBorder="1"/>
    <xf numFmtId="0" fontId="3" fillId="0" borderId="39" xfId="0" applyFont="1" applyBorder="1" applyAlignment="1">
      <alignment horizontal="center"/>
    </xf>
    <xf numFmtId="0" fontId="3" fillId="0" borderId="11" xfId="0" applyFont="1" applyBorder="1"/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7" xfId="0" applyFont="1" applyBorder="1"/>
    <xf numFmtId="0" fontId="0" fillId="0" borderId="47" xfId="0" applyBorder="1"/>
    <xf numFmtId="0" fontId="3" fillId="0" borderId="50" xfId="0" applyFont="1" applyBorder="1" applyAlignment="1">
      <alignment horizontal="center"/>
    </xf>
    <xf numFmtId="0" fontId="0" fillId="0" borderId="16" xfId="0" applyBorder="1"/>
    <xf numFmtId="0" fontId="16" fillId="0" borderId="21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51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165" fontId="3" fillId="4" borderId="8" xfId="0" applyNumberFormat="1" applyFont="1" applyFill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165" fontId="3" fillId="0" borderId="52" xfId="0" applyNumberFormat="1" applyFont="1" applyBorder="1"/>
    <xf numFmtId="165" fontId="1" fillId="4" borderId="8" xfId="0" applyNumberFormat="1" applyFont="1" applyFill="1" applyBorder="1" applyAlignment="1">
      <alignment horizontal="right"/>
    </xf>
    <xf numFmtId="165" fontId="0" fillId="0" borderId="7" xfId="0" applyNumberFormat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0" fillId="0" borderId="54" xfId="0" applyBorder="1" applyAlignment="1">
      <alignment horizontal="right"/>
    </xf>
    <xf numFmtId="0" fontId="0" fillId="0" borderId="54" xfId="0" applyBorder="1"/>
    <xf numFmtId="165" fontId="2" fillId="0" borderId="55" xfId="0" applyNumberFormat="1" applyFont="1" applyBorder="1" applyAlignment="1">
      <alignment horizontal="right"/>
    </xf>
    <xf numFmtId="165" fontId="0" fillId="4" borderId="55" xfId="0" applyNumberFormat="1" applyFill="1" applyBorder="1" applyAlignment="1">
      <alignment horizontal="right"/>
    </xf>
    <xf numFmtId="165" fontId="0" fillId="0" borderId="57" xfId="0" applyNumberFormat="1" applyBorder="1" applyAlignment="1">
      <alignment horizontal="right"/>
    </xf>
    <xf numFmtId="165" fontId="3" fillId="0" borderId="58" xfId="0" applyNumberFormat="1" applyFont="1" applyBorder="1"/>
    <xf numFmtId="0" fontId="3" fillId="0" borderId="60" xfId="0" applyFont="1" applyBorder="1"/>
    <xf numFmtId="0" fontId="3" fillId="0" borderId="60" xfId="0" applyFont="1" applyBorder="1" applyAlignment="1">
      <alignment horizontal="center"/>
    </xf>
    <xf numFmtId="0" fontId="0" fillId="0" borderId="60" xfId="0" applyBorder="1"/>
    <xf numFmtId="0" fontId="0" fillId="0" borderId="60" xfId="0" applyBorder="1" applyAlignment="1">
      <alignment horizontal="center"/>
    </xf>
    <xf numFmtId="0" fontId="0" fillId="5" borderId="60" xfId="0" applyFill="1" applyBorder="1"/>
    <xf numFmtId="0" fontId="0" fillId="0" borderId="60" xfId="0" applyBorder="1" applyAlignment="1"/>
    <xf numFmtId="0" fontId="0" fillId="0" borderId="61" xfId="0" applyBorder="1"/>
    <xf numFmtId="0" fontId="3" fillId="3" borderId="4" xfId="0" applyFont="1" applyFill="1" applyBorder="1"/>
    <xf numFmtId="0" fontId="8" fillId="0" borderId="4" xfId="0" applyFont="1" applyBorder="1"/>
    <xf numFmtId="0" fontId="8" fillId="0" borderId="38" xfId="0" applyFont="1" applyBorder="1"/>
    <xf numFmtId="0" fontId="8" fillId="0" borderId="45" xfId="0" applyFont="1" applyBorder="1"/>
    <xf numFmtId="0" fontId="6" fillId="0" borderId="45" xfId="0" applyFont="1" applyBorder="1"/>
    <xf numFmtId="0" fontId="8" fillId="0" borderId="45" xfId="0" applyFont="1" applyFill="1" applyBorder="1"/>
    <xf numFmtId="9" fontId="8" fillId="0" borderId="8" xfId="0" applyNumberFormat="1" applyFont="1" applyFill="1" applyBorder="1" applyAlignment="1">
      <alignment horizontal="center"/>
    </xf>
    <xf numFmtId="9" fontId="8" fillId="0" borderId="0" xfId="0" applyNumberFormat="1" applyFont="1" applyFill="1" applyAlignment="1">
      <alignment horizontal="center"/>
    </xf>
    <xf numFmtId="167" fontId="8" fillId="0" borderId="41" xfId="2" applyNumberFormat="1" applyFont="1" applyFill="1" applyBorder="1"/>
    <xf numFmtId="0" fontId="8" fillId="4" borderId="41" xfId="0" applyFont="1" applyFill="1" applyBorder="1"/>
    <xf numFmtId="0" fontId="8" fillId="0" borderId="38" xfId="0" applyFont="1" applyFill="1" applyBorder="1"/>
    <xf numFmtId="0" fontId="6" fillId="0" borderId="38" xfId="0" applyFont="1" applyBorder="1"/>
    <xf numFmtId="0" fontId="3" fillId="0" borderId="45" xfId="0" applyFont="1" applyBorder="1"/>
    <xf numFmtId="0" fontId="3" fillId="0" borderId="59" xfId="0" applyFont="1" applyBorder="1"/>
    <xf numFmtId="165" fontId="0" fillId="0" borderId="56" xfId="0" applyNumberFormat="1" applyBorder="1" applyAlignment="1">
      <alignment horizontal="right"/>
    </xf>
    <xf numFmtId="165" fontId="0" fillId="0" borderId="57" xfId="0" applyNumberFormat="1" applyBorder="1" applyAlignment="1">
      <alignment horizontal="right"/>
    </xf>
    <xf numFmtId="165" fontId="0" fillId="4" borderId="56" xfId="0" applyNumberFormat="1" applyFill="1" applyBorder="1" applyAlignment="1">
      <alignment horizontal="right"/>
    </xf>
    <xf numFmtId="165" fontId="0" fillId="4" borderId="57" xfId="0" applyNumberFormat="1" applyFill="1" applyBorder="1" applyAlignment="1">
      <alignment horizontal="right"/>
    </xf>
    <xf numFmtId="165" fontId="0" fillId="0" borderId="39" xfId="0" applyNumberFormat="1" applyBorder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right"/>
    </xf>
    <xf numFmtId="165" fontId="0" fillId="4" borderId="39" xfId="0" applyNumberFormat="1" applyFill="1" applyBorder="1" applyAlignment="1">
      <alignment horizontal="right"/>
    </xf>
    <xf numFmtId="165" fontId="0" fillId="4" borderId="7" xfId="0" applyNumberFormat="1" applyFill="1" applyBorder="1" applyAlignment="1">
      <alignment horizontal="right"/>
    </xf>
    <xf numFmtId="165" fontId="0" fillId="0" borderId="39" xfId="0" applyNumberFormat="1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5" fontId="8" fillId="0" borderId="39" xfId="0" applyNumberFormat="1" applyFont="1" applyFill="1" applyBorder="1" applyAlignment="1">
      <alignment wrapText="1"/>
    </xf>
    <xf numFmtId="165" fontId="8" fillId="0" borderId="0" xfId="0" applyNumberFormat="1" applyFont="1" applyFill="1" applyBorder="1" applyAlignment="1">
      <alignment wrapText="1"/>
    </xf>
    <xf numFmtId="165" fontId="8" fillId="0" borderId="37" xfId="0" applyNumberFormat="1" applyFont="1" applyFill="1" applyBorder="1" applyAlignment="1">
      <alignment wrapText="1"/>
    </xf>
    <xf numFmtId="0" fontId="5" fillId="0" borderId="4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0" xfId="0" applyFont="1" applyBorder="1"/>
    <xf numFmtId="0" fontId="15" fillId="0" borderId="45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65" fontId="0" fillId="0" borderId="9" xfId="0" applyNumberFormat="1" applyBorder="1" applyAlignment="1">
      <alignment horizontal="right"/>
    </xf>
    <xf numFmtId="0" fontId="0" fillId="0" borderId="6" xfId="0" applyBorder="1"/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63"/>
  <sheetViews>
    <sheetView tabSelected="1" zoomScale="110" zoomScaleNormal="110" zoomScaleSheetLayoutView="75" zoomScalePageLayoutView="110" workbookViewId="0">
      <selection activeCell="A5" sqref="A5"/>
    </sheetView>
  </sheetViews>
  <sheetFormatPr defaultColWidth="10.85546875" defaultRowHeight="12"/>
  <cols>
    <col min="1" max="1" width="8.28515625" style="14" customWidth="1"/>
    <col min="2" max="2" width="7.140625" style="14" customWidth="1"/>
    <col min="3" max="3" width="8.28515625" style="164" customWidth="1"/>
    <col min="4" max="4" width="7.28515625" style="164" customWidth="1"/>
    <col min="5" max="5" width="35.42578125" style="165" customWidth="1"/>
    <col min="6" max="6" width="5.42578125" style="165" customWidth="1"/>
    <col min="7" max="7" width="11.140625" style="165" customWidth="1"/>
    <col min="8" max="8" width="10.85546875" style="166" customWidth="1"/>
    <col min="9" max="9" width="7.7109375" style="14" bestFit="1" customWidth="1"/>
    <col min="10" max="10" width="7.7109375" style="165" bestFit="1" customWidth="1"/>
    <col min="11" max="11" width="8.42578125" style="14" customWidth="1"/>
    <col min="12" max="12" width="8.42578125" style="14" bestFit="1" customWidth="1"/>
    <col min="13" max="13" width="7.140625" style="14" customWidth="1"/>
    <col min="14" max="14" width="9.28515625" style="165" customWidth="1"/>
    <col min="15" max="15" width="9.28515625" style="160" customWidth="1"/>
    <col min="16" max="16" width="10.28515625" style="14" customWidth="1"/>
    <col min="17" max="17" width="9.42578125" style="14" customWidth="1"/>
    <col min="18" max="18" width="8.28515625" style="14" bestFit="1" customWidth="1"/>
    <col min="19" max="19" width="7.42578125" style="165" customWidth="1"/>
    <col min="20" max="20" width="8.28515625" style="160" customWidth="1"/>
    <col min="21" max="21" width="8.42578125" style="14" customWidth="1"/>
    <col min="22" max="22" width="10.42578125" style="14" customWidth="1"/>
    <col min="23" max="23" width="10.140625" style="14" customWidth="1"/>
    <col min="24" max="24" width="8.140625" style="14" customWidth="1"/>
    <col min="25" max="25" width="7" style="14" hidden="1" customWidth="1"/>
    <col min="26" max="26" width="8.42578125" style="14" bestFit="1" customWidth="1"/>
    <col min="27" max="27" width="8.7109375" style="3" customWidth="1"/>
    <col min="28" max="28" width="4.42578125" customWidth="1"/>
    <col min="29" max="29" width="3" customWidth="1"/>
    <col min="30" max="30" width="8.28515625" hidden="1" customWidth="1"/>
    <col min="31" max="34" width="11.42578125" hidden="1" customWidth="1"/>
    <col min="35" max="75" width="11.42578125" customWidth="1"/>
    <col min="76" max="16384" width="10.85546875" style="14"/>
  </cols>
  <sheetData>
    <row r="1" spans="1:75" customFormat="1" ht="3" customHeight="1">
      <c r="H1" s="1"/>
      <c r="O1" s="2"/>
      <c r="AA1" s="3"/>
    </row>
    <row r="2" spans="1:75" customFormat="1" hidden="1">
      <c r="H2" s="1"/>
      <c r="O2" s="2"/>
      <c r="AA2" s="3"/>
    </row>
    <row r="3" spans="1:75" customFormat="1" ht="29.25" customHeight="1">
      <c r="A3" s="244" t="s">
        <v>0</v>
      </c>
      <c r="B3" s="245"/>
      <c r="C3" s="245"/>
      <c r="D3" s="245"/>
      <c r="E3" s="245"/>
      <c r="F3" s="245"/>
      <c r="G3" s="4"/>
      <c r="H3" s="5"/>
      <c r="I3" s="246" t="s">
        <v>1</v>
      </c>
      <c r="J3" s="247"/>
      <c r="K3" s="247"/>
      <c r="L3" s="247"/>
      <c r="M3" s="247"/>
      <c r="N3" s="248"/>
      <c r="O3" s="244" t="s">
        <v>2</v>
      </c>
      <c r="P3" s="248"/>
      <c r="Q3" s="248"/>
      <c r="R3" s="249"/>
      <c r="S3" s="244" t="s">
        <v>3</v>
      </c>
      <c r="T3" s="245"/>
      <c r="U3" s="248"/>
      <c r="V3" s="248"/>
      <c r="W3" s="248"/>
      <c r="X3" s="248"/>
      <c r="Y3" s="248"/>
      <c r="Z3" s="249"/>
      <c r="AA3" s="244" t="s">
        <v>4</v>
      </c>
      <c r="AB3" s="245"/>
      <c r="AC3" s="248"/>
      <c r="AD3" s="248"/>
      <c r="AE3" s="248"/>
      <c r="AF3" s="248"/>
      <c r="AG3" s="248"/>
      <c r="AH3" s="249"/>
    </row>
    <row r="4" spans="1:75" ht="34.5" customHeight="1">
      <c r="A4" s="200"/>
      <c r="B4" s="6"/>
      <c r="C4" s="7"/>
      <c r="D4" s="8"/>
      <c r="E4" s="9"/>
      <c r="F4" s="10"/>
      <c r="G4" s="250" t="s">
        <v>5</v>
      </c>
      <c r="H4" s="251"/>
      <c r="I4" s="2"/>
      <c r="J4" s="11"/>
      <c r="K4" s="252" t="s">
        <v>6</v>
      </c>
      <c r="L4" s="253"/>
      <c r="M4" s="253"/>
      <c r="N4" s="254"/>
      <c r="O4" s="12"/>
      <c r="P4" s="255" t="s">
        <v>6</v>
      </c>
      <c r="Q4" s="226"/>
      <c r="R4" s="256"/>
      <c r="S4" s="257" t="s">
        <v>7</v>
      </c>
      <c r="T4" s="258"/>
      <c r="U4" s="259" t="s">
        <v>8</v>
      </c>
      <c r="V4" s="260"/>
      <c r="W4" s="13" t="s">
        <v>9</v>
      </c>
      <c r="X4" s="226" t="s">
        <v>6</v>
      </c>
      <c r="Y4" s="226"/>
      <c r="Z4" s="227"/>
      <c r="AA4" s="226"/>
      <c r="AB4" s="226"/>
      <c r="AC4" s="227"/>
    </row>
    <row r="5" spans="1:75" s="22" customFormat="1" ht="69" customHeight="1">
      <c r="A5" s="15" t="s">
        <v>10</v>
      </c>
      <c r="B5" s="16" t="s">
        <v>11</v>
      </c>
      <c r="C5" s="17" t="s">
        <v>12</v>
      </c>
      <c r="D5" s="17" t="s">
        <v>13</v>
      </c>
      <c r="E5" s="18" t="s">
        <v>14</v>
      </c>
      <c r="F5" s="18" t="s">
        <v>15</v>
      </c>
      <c r="G5" s="19" t="s">
        <v>16</v>
      </c>
      <c r="H5" s="20" t="s">
        <v>17</v>
      </c>
      <c r="I5" s="242" t="s">
        <v>18</v>
      </c>
      <c r="J5" s="243"/>
      <c r="K5" s="21" t="s">
        <v>10</v>
      </c>
      <c r="L5" s="21" t="s">
        <v>19</v>
      </c>
      <c r="M5" s="22" t="s">
        <v>20</v>
      </c>
      <c r="N5" s="23" t="s">
        <v>21</v>
      </c>
      <c r="O5" s="24" t="s">
        <v>22</v>
      </c>
      <c r="P5" s="25" t="s">
        <v>23</v>
      </c>
      <c r="Q5" s="20" t="s">
        <v>24</v>
      </c>
      <c r="R5" s="22" t="s">
        <v>25</v>
      </c>
      <c r="S5" s="26" t="s">
        <v>26</v>
      </c>
      <c r="T5" s="27" t="s">
        <v>27</v>
      </c>
      <c r="U5" s="28" t="s">
        <v>28</v>
      </c>
      <c r="V5" s="29" t="s">
        <v>29</v>
      </c>
      <c r="W5" s="30" t="s">
        <v>30</v>
      </c>
      <c r="X5" s="31" t="s">
        <v>31</v>
      </c>
      <c r="Y5" s="32" t="s">
        <v>10</v>
      </c>
      <c r="Z5" s="23" t="s">
        <v>32</v>
      </c>
      <c r="AA5" s="225"/>
      <c r="AB5" s="226"/>
      <c r="AC5" s="227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</row>
    <row r="6" spans="1:75" s="39" customFormat="1" ht="21" customHeight="1">
      <c r="A6" s="201"/>
      <c r="B6" s="33"/>
      <c r="C6" s="34"/>
      <c r="D6" s="35"/>
      <c r="E6" s="36" t="s">
        <v>33</v>
      </c>
      <c r="F6" s="37"/>
      <c r="G6" s="38" t="s">
        <v>34</v>
      </c>
      <c r="I6" s="40"/>
      <c r="J6" s="41"/>
      <c r="K6" s="42"/>
      <c r="L6" s="43"/>
      <c r="M6" s="43"/>
      <c r="N6" s="44" t="s">
        <v>34</v>
      </c>
      <c r="O6" s="45"/>
      <c r="P6" s="46"/>
      <c r="Q6" s="47"/>
      <c r="R6" s="44" t="s">
        <v>34</v>
      </c>
      <c r="S6" s="48" t="s">
        <v>34</v>
      </c>
      <c r="T6" s="49"/>
      <c r="U6" s="50" t="s">
        <v>34</v>
      </c>
      <c r="V6" s="51"/>
      <c r="W6" s="52"/>
      <c r="X6" s="53"/>
      <c r="Y6" s="54" t="s">
        <v>34</v>
      </c>
      <c r="Z6" s="55"/>
      <c r="AA6" s="56"/>
      <c r="AB6" s="57"/>
      <c r="AC6" s="58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</row>
    <row r="7" spans="1:75" s="39" customFormat="1" ht="21.75" customHeight="1">
      <c r="A7" s="202" t="s">
        <v>42</v>
      </c>
      <c r="B7" s="60" t="s">
        <v>36</v>
      </c>
      <c r="C7" s="34">
        <v>1</v>
      </c>
      <c r="D7" s="61">
        <v>44044</v>
      </c>
      <c r="E7" s="62" t="s">
        <v>83</v>
      </c>
      <c r="F7" s="63">
        <v>1</v>
      </c>
      <c r="G7" s="64">
        <v>1</v>
      </c>
      <c r="H7" s="65"/>
      <c r="I7" s="66">
        <v>65000</v>
      </c>
      <c r="J7" s="67">
        <v>65000</v>
      </c>
      <c r="K7" s="68">
        <v>65000</v>
      </c>
      <c r="L7" s="69"/>
      <c r="M7" s="70"/>
      <c r="N7" s="44"/>
      <c r="O7" s="72"/>
      <c r="P7" s="73"/>
      <c r="Q7" s="74"/>
      <c r="R7" s="71"/>
      <c r="S7" s="75"/>
      <c r="T7" s="76" t="s">
        <v>55</v>
      </c>
      <c r="U7" s="84"/>
      <c r="V7" s="85"/>
      <c r="W7" s="79"/>
      <c r="X7" s="86"/>
      <c r="Y7" s="87"/>
      <c r="Z7" s="88"/>
      <c r="AA7" s="81"/>
      <c r="AB7" s="82"/>
      <c r="AC7" s="83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</row>
    <row r="8" spans="1:75" s="39" customFormat="1" ht="17.25" customHeight="1">
      <c r="A8" s="203" t="s">
        <v>42</v>
      </c>
      <c r="B8" s="60" t="s">
        <v>84</v>
      </c>
      <c r="C8" s="34">
        <v>2</v>
      </c>
      <c r="D8" s="61">
        <v>44044</v>
      </c>
      <c r="E8" s="62" t="s">
        <v>85</v>
      </c>
      <c r="F8" s="63">
        <v>1</v>
      </c>
      <c r="G8" s="64">
        <v>1</v>
      </c>
      <c r="H8" s="89"/>
      <c r="I8" s="66">
        <v>85000</v>
      </c>
      <c r="J8" s="67">
        <v>85000</v>
      </c>
      <c r="K8" s="68">
        <v>85000</v>
      </c>
      <c r="L8" s="69"/>
      <c r="M8" s="69"/>
      <c r="N8" s="44"/>
      <c r="O8" s="72"/>
      <c r="P8" s="73"/>
      <c r="Q8" s="74"/>
      <c r="R8" s="71"/>
      <c r="S8" s="75"/>
      <c r="T8" s="76" t="s">
        <v>55</v>
      </c>
      <c r="U8" s="77"/>
      <c r="V8" s="85"/>
      <c r="W8" s="79"/>
      <c r="X8" s="90"/>
      <c r="Z8" s="91"/>
      <c r="AA8" s="81"/>
      <c r="AB8" s="82"/>
      <c r="AC8" s="83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</row>
    <row r="9" spans="1:75" s="39" customFormat="1" ht="17.25" customHeight="1">
      <c r="A9" s="203" t="s">
        <v>42</v>
      </c>
      <c r="B9" s="60" t="s">
        <v>86</v>
      </c>
      <c r="C9" s="34">
        <v>3</v>
      </c>
      <c r="D9" s="61">
        <v>44044</v>
      </c>
      <c r="E9" s="62" t="s">
        <v>87</v>
      </c>
      <c r="F9" s="63">
        <v>0.6</v>
      </c>
      <c r="G9" s="64">
        <v>1</v>
      </c>
      <c r="H9" s="89"/>
      <c r="I9" s="66">
        <v>75000</v>
      </c>
      <c r="J9" s="67">
        <v>75000</v>
      </c>
      <c r="K9" s="68">
        <v>75000</v>
      </c>
      <c r="L9" s="69"/>
      <c r="M9" s="69"/>
      <c r="N9" s="44"/>
      <c r="O9" s="72"/>
      <c r="P9" s="73"/>
      <c r="Q9" s="74"/>
      <c r="R9" s="71"/>
      <c r="S9" s="75"/>
      <c r="T9" s="76" t="s">
        <v>55</v>
      </c>
      <c r="U9" s="77"/>
      <c r="V9" s="85"/>
      <c r="W9" s="79"/>
      <c r="X9" s="90"/>
      <c r="Z9" s="91"/>
      <c r="AA9" s="81"/>
      <c r="AB9" s="82"/>
      <c r="AC9" s="83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</row>
    <row r="10" spans="1:75" s="39" customFormat="1" ht="17.25" customHeight="1">
      <c r="A10" s="203" t="s">
        <v>42</v>
      </c>
      <c r="B10" s="60" t="s">
        <v>47</v>
      </c>
      <c r="C10" s="34">
        <v>4</v>
      </c>
      <c r="D10" s="61">
        <v>44044</v>
      </c>
      <c r="E10" s="62" t="s">
        <v>88</v>
      </c>
      <c r="F10" s="63">
        <v>1</v>
      </c>
      <c r="G10" s="64">
        <v>0.25</v>
      </c>
      <c r="H10" s="89">
        <v>0.75</v>
      </c>
      <c r="I10" s="66">
        <v>85000</v>
      </c>
      <c r="J10" s="67">
        <v>95000</v>
      </c>
      <c r="K10" s="68">
        <v>95000</v>
      </c>
      <c r="L10" s="69"/>
      <c r="M10" s="69"/>
      <c r="N10" s="44"/>
      <c r="O10" s="72">
        <v>500000</v>
      </c>
      <c r="P10" s="73">
        <f>O10*0.35</f>
        <v>175000</v>
      </c>
      <c r="Q10" s="74">
        <f>O10*0.35</f>
        <v>175000</v>
      </c>
      <c r="R10" s="71">
        <f>O10*0.3</f>
        <v>150000</v>
      </c>
      <c r="S10" s="75"/>
      <c r="T10" s="76" t="s">
        <v>55</v>
      </c>
      <c r="U10" s="77"/>
      <c r="V10" s="85"/>
      <c r="W10" s="79"/>
      <c r="X10" s="90"/>
      <c r="Z10" s="91"/>
      <c r="AA10" s="81"/>
      <c r="AB10" s="82"/>
      <c r="AC10" s="83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</row>
    <row r="11" spans="1:75" s="39" customFormat="1" ht="17.25" customHeight="1">
      <c r="A11" s="203" t="s">
        <v>42</v>
      </c>
      <c r="B11" s="60" t="s">
        <v>48</v>
      </c>
      <c r="C11" s="34">
        <v>5</v>
      </c>
      <c r="D11" s="61">
        <v>44044</v>
      </c>
      <c r="E11" s="62" t="s">
        <v>87</v>
      </c>
      <c r="F11" s="63">
        <v>1</v>
      </c>
      <c r="G11" s="64">
        <v>1</v>
      </c>
      <c r="H11" s="89"/>
      <c r="I11" s="66">
        <v>70000</v>
      </c>
      <c r="J11" s="67">
        <v>70000</v>
      </c>
      <c r="K11" s="68">
        <v>70000</v>
      </c>
      <c r="L11" s="69"/>
      <c r="M11" s="69"/>
      <c r="N11" s="44"/>
      <c r="O11" s="72"/>
      <c r="P11" s="73"/>
      <c r="Q11" s="74"/>
      <c r="R11" s="71"/>
      <c r="S11" s="75"/>
      <c r="T11" s="76" t="s">
        <v>55</v>
      </c>
      <c r="U11" s="77"/>
      <c r="V11" s="85"/>
      <c r="W11" s="79"/>
      <c r="X11" s="90"/>
      <c r="Z11" s="91"/>
      <c r="AA11" s="81"/>
      <c r="AB11" s="82"/>
      <c r="AC11" s="83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</row>
    <row r="12" spans="1:75" s="39" customFormat="1" ht="17.25" customHeight="1">
      <c r="A12" s="203" t="s">
        <v>42</v>
      </c>
      <c r="B12" s="60" t="s">
        <v>37</v>
      </c>
      <c r="C12" s="34">
        <v>6</v>
      </c>
      <c r="D12" s="61">
        <v>44044</v>
      </c>
      <c r="E12" s="62" t="s">
        <v>89</v>
      </c>
      <c r="F12" s="63">
        <v>1</v>
      </c>
      <c r="G12" s="64">
        <v>0.3</v>
      </c>
      <c r="H12" s="89">
        <v>0.7</v>
      </c>
      <c r="I12" s="66">
        <v>80000</v>
      </c>
      <c r="J12" s="67">
        <v>80000</v>
      </c>
      <c r="K12" s="68">
        <v>80000</v>
      </c>
      <c r="L12" s="69"/>
      <c r="M12" s="69"/>
      <c r="N12" s="44"/>
      <c r="O12" s="72">
        <v>250000</v>
      </c>
      <c r="P12" s="73">
        <f>O12*0.35</f>
        <v>87500</v>
      </c>
      <c r="Q12" s="74">
        <f>O12*0.35</f>
        <v>87500</v>
      </c>
      <c r="R12" s="71">
        <f>O12*0.3</f>
        <v>75000</v>
      </c>
      <c r="S12" s="75"/>
      <c r="T12" s="76" t="s">
        <v>55</v>
      </c>
      <c r="U12" s="77"/>
      <c r="V12" s="85"/>
      <c r="W12" s="79"/>
      <c r="X12" s="90"/>
      <c r="Z12" s="91"/>
      <c r="AA12" s="81"/>
      <c r="AB12" s="82"/>
      <c r="AC12" s="83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</row>
    <row r="13" spans="1:75" s="39" customFormat="1" ht="17.25" customHeight="1">
      <c r="A13" s="203" t="s">
        <v>42</v>
      </c>
      <c r="B13" s="60" t="s">
        <v>90</v>
      </c>
      <c r="C13" s="34">
        <v>7</v>
      </c>
      <c r="D13" s="61">
        <v>44044</v>
      </c>
      <c r="E13" s="62" t="s">
        <v>91</v>
      </c>
      <c r="F13" s="63">
        <v>1</v>
      </c>
      <c r="G13" s="64">
        <v>0.2</v>
      </c>
      <c r="H13" s="89">
        <v>0.8</v>
      </c>
      <c r="I13" s="66">
        <v>90000</v>
      </c>
      <c r="J13" s="67">
        <v>90000</v>
      </c>
      <c r="K13" s="68">
        <v>90000</v>
      </c>
      <c r="L13" s="69"/>
      <c r="M13" s="69"/>
      <c r="N13" s="44"/>
      <c r="O13" s="72">
        <v>742500</v>
      </c>
      <c r="P13" s="73">
        <v>259875</v>
      </c>
      <c r="Q13" s="74">
        <v>259875</v>
      </c>
      <c r="R13" s="71">
        <v>222750</v>
      </c>
      <c r="S13" s="75"/>
      <c r="T13" s="76" t="s">
        <v>55</v>
      </c>
      <c r="U13" s="77"/>
      <c r="V13" s="85"/>
      <c r="W13" s="79"/>
      <c r="X13" s="90"/>
      <c r="Z13" s="91"/>
      <c r="AA13" s="81"/>
      <c r="AB13" s="82"/>
      <c r="AC13" s="83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</row>
    <row r="14" spans="1:75" s="39" customFormat="1" ht="17.25" customHeight="1">
      <c r="A14" s="203" t="s">
        <v>42</v>
      </c>
      <c r="B14" s="60" t="s">
        <v>90</v>
      </c>
      <c r="C14" s="34">
        <v>8</v>
      </c>
      <c r="D14" s="61">
        <v>44044</v>
      </c>
      <c r="E14" s="62" t="s">
        <v>92</v>
      </c>
      <c r="F14" s="63">
        <v>1</v>
      </c>
      <c r="G14" s="64">
        <v>0.2</v>
      </c>
      <c r="H14" s="89">
        <v>0.8</v>
      </c>
      <c r="I14" s="66">
        <v>90000</v>
      </c>
      <c r="J14" s="67">
        <v>180000</v>
      </c>
      <c r="K14" s="68">
        <v>180000</v>
      </c>
      <c r="L14" s="69"/>
      <c r="M14" s="69"/>
      <c r="N14" s="44"/>
      <c r="O14" s="72">
        <v>1485000</v>
      </c>
      <c r="P14" s="73">
        <v>519750</v>
      </c>
      <c r="Q14" s="74">
        <v>519750</v>
      </c>
      <c r="R14" s="71">
        <v>445500</v>
      </c>
      <c r="S14" s="75"/>
      <c r="T14" s="76" t="s">
        <v>55</v>
      </c>
      <c r="U14" s="77"/>
      <c r="V14" s="85"/>
      <c r="W14" s="79"/>
      <c r="X14" s="90"/>
      <c r="Z14" s="91"/>
      <c r="AA14" s="81"/>
      <c r="AB14" s="82"/>
      <c r="AC14" s="83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</row>
    <row r="15" spans="1:75" s="39" customFormat="1" ht="17.25" customHeight="1">
      <c r="A15" s="203" t="s">
        <v>42</v>
      </c>
      <c r="B15" s="60" t="s">
        <v>47</v>
      </c>
      <c r="C15" s="34">
        <v>9</v>
      </c>
      <c r="D15" s="61">
        <v>43696</v>
      </c>
      <c r="E15" s="62" t="s">
        <v>96</v>
      </c>
      <c r="F15" s="63">
        <v>1</v>
      </c>
      <c r="G15" s="64">
        <v>1</v>
      </c>
      <c r="H15" s="89"/>
      <c r="I15" s="66">
        <v>74000</v>
      </c>
      <c r="J15" s="67">
        <v>74000</v>
      </c>
      <c r="K15" s="68">
        <v>74000</v>
      </c>
      <c r="L15" s="69"/>
      <c r="M15" s="69"/>
      <c r="N15" s="44"/>
      <c r="O15" s="72"/>
      <c r="P15" s="73"/>
      <c r="Q15" s="74"/>
      <c r="R15" s="71"/>
      <c r="S15" s="75"/>
      <c r="T15" s="76" t="s">
        <v>55</v>
      </c>
      <c r="U15" s="77"/>
      <c r="V15" s="85"/>
      <c r="W15" s="79"/>
      <c r="X15" s="90"/>
      <c r="Z15" s="91"/>
      <c r="AA15" s="81" t="s">
        <v>99</v>
      </c>
      <c r="AB15" s="82"/>
      <c r="AC15" s="83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</row>
    <row r="16" spans="1:75" s="39" customFormat="1" ht="17.25" customHeight="1">
      <c r="A16" s="203" t="s">
        <v>42</v>
      </c>
      <c r="B16" s="60" t="s">
        <v>47</v>
      </c>
      <c r="C16" s="34">
        <v>10</v>
      </c>
      <c r="D16" s="61">
        <v>43696</v>
      </c>
      <c r="E16" s="62" t="s">
        <v>97</v>
      </c>
      <c r="F16" s="63">
        <v>1</v>
      </c>
      <c r="G16" s="64">
        <v>1</v>
      </c>
      <c r="H16" s="89"/>
      <c r="I16" s="66">
        <v>74000</v>
      </c>
      <c r="J16" s="67">
        <v>74000</v>
      </c>
      <c r="K16" s="68">
        <v>74000</v>
      </c>
      <c r="L16" s="69"/>
      <c r="M16" s="69"/>
      <c r="N16" s="44"/>
      <c r="O16" s="72"/>
      <c r="P16" s="73"/>
      <c r="Q16" s="74"/>
      <c r="R16" s="71"/>
      <c r="S16" s="75"/>
      <c r="T16" s="76" t="s">
        <v>55</v>
      </c>
      <c r="U16" s="77"/>
      <c r="V16" s="85"/>
      <c r="W16" s="79"/>
      <c r="X16" s="90"/>
      <c r="Z16" s="91"/>
      <c r="AA16" s="81" t="s">
        <v>99</v>
      </c>
      <c r="AB16" s="82"/>
      <c r="AC16" s="83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</row>
    <row r="17" spans="1:75" s="39" customFormat="1" ht="17.25" customHeight="1">
      <c r="A17" s="203" t="s">
        <v>42</v>
      </c>
      <c r="B17" s="60" t="s">
        <v>47</v>
      </c>
      <c r="C17" s="34">
        <v>11</v>
      </c>
      <c r="D17" s="61">
        <v>43696</v>
      </c>
      <c r="E17" s="62" t="s">
        <v>98</v>
      </c>
      <c r="F17" s="63">
        <v>1</v>
      </c>
      <c r="G17" s="64">
        <v>1</v>
      </c>
      <c r="H17" s="89"/>
      <c r="I17" s="66">
        <v>74000</v>
      </c>
      <c r="J17" s="67">
        <v>74000</v>
      </c>
      <c r="K17" s="68">
        <v>74000</v>
      </c>
      <c r="L17" s="69"/>
      <c r="M17" s="69"/>
      <c r="N17" s="44"/>
      <c r="O17" s="72"/>
      <c r="P17" s="73"/>
      <c r="Q17" s="74"/>
      <c r="R17" s="71"/>
      <c r="S17" s="75"/>
      <c r="T17" s="76" t="s">
        <v>55</v>
      </c>
      <c r="U17" s="77"/>
      <c r="V17" s="85"/>
      <c r="W17" s="79"/>
      <c r="X17" s="90"/>
      <c r="Z17" s="91"/>
      <c r="AA17" s="81" t="s">
        <v>99</v>
      </c>
      <c r="AB17" s="82"/>
      <c r="AC17" s="83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</row>
    <row r="18" spans="1:75" s="39" customFormat="1" ht="14.1" customHeight="1">
      <c r="A18" s="203"/>
      <c r="B18" s="60"/>
      <c r="C18" s="34"/>
      <c r="D18" s="92"/>
      <c r="E18" s="62"/>
      <c r="F18" s="62"/>
      <c r="G18" s="93"/>
      <c r="H18" s="94"/>
      <c r="I18" s="95"/>
      <c r="J18" s="96"/>
      <c r="K18" s="95"/>
      <c r="L18" s="69"/>
      <c r="M18" s="69"/>
      <c r="N18" s="44"/>
      <c r="O18" s="97"/>
      <c r="P18" s="98"/>
      <c r="Q18" s="99"/>
      <c r="R18" s="44"/>
      <c r="S18" s="97"/>
      <c r="T18" s="96"/>
      <c r="U18" s="99"/>
      <c r="V18" s="100"/>
      <c r="W18" s="79"/>
      <c r="X18" s="90"/>
      <c r="Z18" s="91"/>
      <c r="AA18" s="81"/>
      <c r="AB18" s="82"/>
      <c r="AC18" s="83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</row>
    <row r="19" spans="1:75" s="39" customFormat="1" ht="14.1" customHeight="1">
      <c r="A19" s="203"/>
      <c r="B19" s="60"/>
      <c r="C19" s="34"/>
      <c r="D19" s="92"/>
      <c r="E19" s="101" t="s">
        <v>49</v>
      </c>
      <c r="F19" s="62"/>
      <c r="G19" s="93"/>
      <c r="H19" s="94"/>
      <c r="I19" s="95"/>
      <c r="J19" s="96"/>
      <c r="K19" s="95"/>
      <c r="L19" s="69"/>
      <c r="M19" s="69"/>
      <c r="N19" s="44"/>
      <c r="O19" s="97"/>
      <c r="P19" s="98"/>
      <c r="Q19" s="99"/>
      <c r="R19" s="44"/>
      <c r="S19" s="97"/>
      <c r="T19" s="96"/>
      <c r="U19" s="99"/>
      <c r="V19" s="100"/>
      <c r="W19" s="79"/>
      <c r="X19" s="90"/>
      <c r="Z19" s="91"/>
      <c r="AA19" s="81"/>
      <c r="AB19" s="82"/>
      <c r="AC19" s="83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</row>
    <row r="20" spans="1:75" s="39" customFormat="1" ht="21" customHeight="1">
      <c r="A20" s="204" t="s">
        <v>82</v>
      </c>
      <c r="B20" s="60"/>
      <c r="C20" s="34"/>
      <c r="D20" s="61"/>
      <c r="E20" s="101"/>
      <c r="F20" s="102"/>
      <c r="G20" s="103"/>
      <c r="H20" s="104"/>
      <c r="I20" s="66"/>
      <c r="J20" s="68"/>
      <c r="K20" s="69"/>
      <c r="L20" s="69"/>
      <c r="M20" s="69"/>
      <c r="N20" s="105"/>
      <c r="O20" s="72"/>
      <c r="P20" s="106"/>
      <c r="Q20" s="107"/>
      <c r="R20" s="105"/>
      <c r="S20" s="75"/>
      <c r="T20" s="76"/>
      <c r="U20" s="77"/>
      <c r="V20" s="78"/>
      <c r="W20" s="79"/>
      <c r="X20" s="80"/>
      <c r="Y20" s="54"/>
      <c r="Z20" s="108"/>
      <c r="AA20" s="81"/>
      <c r="AB20" s="59"/>
      <c r="AC20" s="83"/>
      <c r="AD20" s="59"/>
      <c r="AE20" s="59"/>
      <c r="AF20" s="59"/>
      <c r="AG20" s="10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</row>
    <row r="21" spans="1:75" s="39" customFormat="1" ht="17.25" customHeight="1">
      <c r="A21" s="203" t="s">
        <v>42</v>
      </c>
      <c r="B21" s="60" t="s">
        <v>36</v>
      </c>
      <c r="C21" s="34" t="s">
        <v>38</v>
      </c>
      <c r="D21" s="61">
        <v>43691</v>
      </c>
      <c r="E21" s="62" t="s">
        <v>39</v>
      </c>
      <c r="F21" s="63">
        <v>1</v>
      </c>
      <c r="G21" s="64">
        <v>0.2</v>
      </c>
      <c r="H21" s="89">
        <v>0.8</v>
      </c>
      <c r="I21" s="66">
        <v>75000</v>
      </c>
      <c r="J21" s="67">
        <v>95000</v>
      </c>
      <c r="K21" s="68">
        <v>95000</v>
      </c>
      <c r="L21" s="69"/>
      <c r="M21" s="69"/>
      <c r="N21" s="44"/>
      <c r="O21" s="72">
        <v>500000</v>
      </c>
      <c r="P21" s="73">
        <f t="shared" ref="P21:P23" si="0">+O21*0.35</f>
        <v>175000</v>
      </c>
      <c r="Q21" s="74">
        <f t="shared" ref="Q21:Q23" si="1">+O21*0.35</f>
        <v>175000</v>
      </c>
      <c r="R21" s="71">
        <f t="shared" ref="R21:R23" si="2">+O21*0.3</f>
        <v>150000</v>
      </c>
      <c r="S21" s="75"/>
      <c r="T21" s="76" t="s">
        <v>40</v>
      </c>
      <c r="U21" s="77"/>
      <c r="V21" s="85"/>
      <c r="W21" s="79"/>
      <c r="X21" s="90"/>
      <c r="Z21" s="91"/>
      <c r="AA21" s="81" t="s">
        <v>41</v>
      </c>
      <c r="AB21" s="82"/>
      <c r="AC21" s="83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</row>
    <row r="22" spans="1:75" s="39" customFormat="1" ht="17.25" customHeight="1">
      <c r="A22" s="203" t="s">
        <v>42</v>
      </c>
      <c r="B22" s="60" t="s">
        <v>36</v>
      </c>
      <c r="C22" s="34" t="s">
        <v>43</v>
      </c>
      <c r="D22" s="61">
        <v>43691</v>
      </c>
      <c r="E22" s="62" t="s">
        <v>44</v>
      </c>
      <c r="F22" s="63">
        <v>1</v>
      </c>
      <c r="G22" s="64">
        <v>0.2</v>
      </c>
      <c r="H22" s="89">
        <v>0.8</v>
      </c>
      <c r="I22" s="66">
        <v>75000</v>
      </c>
      <c r="J22" s="67">
        <v>95000</v>
      </c>
      <c r="K22" s="68">
        <v>95000</v>
      </c>
      <c r="L22" s="69"/>
      <c r="M22" s="69"/>
      <c r="N22" s="44"/>
      <c r="O22" s="72">
        <v>500000</v>
      </c>
      <c r="P22" s="73">
        <f t="shared" si="0"/>
        <v>175000</v>
      </c>
      <c r="Q22" s="74">
        <f t="shared" si="1"/>
        <v>175000</v>
      </c>
      <c r="R22" s="71">
        <f t="shared" si="2"/>
        <v>150000</v>
      </c>
      <c r="S22" s="75"/>
      <c r="T22" s="76" t="s">
        <v>40</v>
      </c>
      <c r="U22" s="77"/>
      <c r="V22" s="85"/>
      <c r="W22" s="79"/>
      <c r="X22" s="90"/>
      <c r="Z22" s="91"/>
      <c r="AA22" s="81" t="s">
        <v>41</v>
      </c>
      <c r="AB22" s="82"/>
      <c r="AC22" s="83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</row>
    <row r="23" spans="1:75" s="39" customFormat="1" ht="17.25" customHeight="1">
      <c r="A23" s="203" t="s">
        <v>42</v>
      </c>
      <c r="B23" s="60" t="s">
        <v>36</v>
      </c>
      <c r="C23" s="34" t="s">
        <v>45</v>
      </c>
      <c r="D23" s="61">
        <v>43691</v>
      </c>
      <c r="E23" s="62" t="s">
        <v>46</v>
      </c>
      <c r="F23" s="63">
        <v>1</v>
      </c>
      <c r="G23" s="64">
        <v>0.2</v>
      </c>
      <c r="H23" s="89">
        <v>0.8</v>
      </c>
      <c r="I23" s="66">
        <v>75000</v>
      </c>
      <c r="J23" s="67">
        <v>95000</v>
      </c>
      <c r="K23" s="68">
        <v>95000</v>
      </c>
      <c r="L23" s="69"/>
      <c r="M23" s="69"/>
      <c r="N23" s="44"/>
      <c r="O23" s="72">
        <v>500000</v>
      </c>
      <c r="P23" s="73">
        <f t="shared" si="0"/>
        <v>175000</v>
      </c>
      <c r="Q23" s="74">
        <f t="shared" si="1"/>
        <v>175000</v>
      </c>
      <c r="R23" s="71">
        <f t="shared" si="2"/>
        <v>150000</v>
      </c>
      <c r="S23" s="75"/>
      <c r="T23" s="76" t="s">
        <v>40</v>
      </c>
      <c r="U23" s="77"/>
      <c r="V23" s="85"/>
      <c r="W23" s="79"/>
      <c r="X23" s="90"/>
      <c r="Z23" s="91"/>
      <c r="AA23" s="81" t="s">
        <v>41</v>
      </c>
      <c r="AB23" s="82"/>
      <c r="AC23" s="83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</row>
    <row r="24" spans="1:75" s="39" customFormat="1" ht="21" customHeight="1">
      <c r="A24" s="204" t="s">
        <v>50</v>
      </c>
      <c r="B24" s="60"/>
      <c r="C24" s="34"/>
      <c r="D24" s="61"/>
      <c r="E24" s="101"/>
      <c r="F24" s="102"/>
      <c r="G24" s="103"/>
      <c r="H24" s="104"/>
      <c r="I24" s="66"/>
      <c r="J24" s="68"/>
      <c r="K24" s="69"/>
      <c r="L24" s="69"/>
      <c r="M24" s="69"/>
      <c r="N24" s="105"/>
      <c r="O24" s="72"/>
      <c r="P24" s="106"/>
      <c r="Q24" s="107"/>
      <c r="R24" s="105"/>
      <c r="S24" s="75"/>
      <c r="T24" s="76"/>
      <c r="U24" s="77"/>
      <c r="V24" s="78"/>
      <c r="W24" s="79"/>
      <c r="X24" s="80"/>
      <c r="Y24" s="54"/>
      <c r="Z24" s="108"/>
      <c r="AA24" s="81"/>
      <c r="AB24" s="59"/>
      <c r="AC24" s="83"/>
      <c r="AD24" s="59"/>
      <c r="AE24" s="59"/>
      <c r="AF24" s="59"/>
      <c r="AG24" s="10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</row>
    <row r="25" spans="1:75" s="133" customFormat="1" ht="32.25" customHeight="1">
      <c r="A25" s="205" t="s">
        <v>42</v>
      </c>
      <c r="B25" s="110" t="s">
        <v>51</v>
      </c>
      <c r="C25" s="111">
        <v>18</v>
      </c>
      <c r="D25" s="112">
        <v>43326</v>
      </c>
      <c r="E25" s="113" t="s">
        <v>52</v>
      </c>
      <c r="F25" s="114">
        <v>1</v>
      </c>
      <c r="G25" s="206">
        <v>0.4</v>
      </c>
      <c r="H25" s="207">
        <v>0.6</v>
      </c>
      <c r="I25" s="115">
        <v>100000</v>
      </c>
      <c r="J25" s="116">
        <v>130000</v>
      </c>
      <c r="K25" s="156"/>
      <c r="L25" s="208">
        <v>130000</v>
      </c>
      <c r="M25" s="117"/>
      <c r="N25" s="209"/>
      <c r="O25" s="118">
        <v>750000</v>
      </c>
      <c r="P25" s="119"/>
      <c r="Q25" s="120"/>
      <c r="R25" s="44">
        <v>750000</v>
      </c>
      <c r="S25" s="121"/>
      <c r="T25" s="122" t="s">
        <v>35</v>
      </c>
      <c r="U25" s="123"/>
      <c r="V25" s="124"/>
      <c r="W25" s="125"/>
      <c r="X25" s="126"/>
      <c r="Y25" s="127"/>
      <c r="Z25" s="128"/>
      <c r="AA25" s="129" t="s">
        <v>53</v>
      </c>
      <c r="AB25" s="130"/>
      <c r="AC25" s="131"/>
      <c r="AD25" s="130"/>
      <c r="AE25" s="130"/>
      <c r="AF25" s="130"/>
      <c r="AG25" s="132"/>
      <c r="AH25" s="130"/>
      <c r="AI25" s="59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</row>
    <row r="26" spans="1:75" s="39" customFormat="1" ht="21" customHeight="1">
      <c r="A26" s="211" t="s">
        <v>54</v>
      </c>
      <c r="B26" s="60"/>
      <c r="C26" s="34"/>
      <c r="D26" s="61"/>
      <c r="E26" s="101"/>
      <c r="F26" s="102"/>
      <c r="G26" s="103"/>
      <c r="H26" s="104"/>
      <c r="I26" s="66"/>
      <c r="J26" s="68"/>
      <c r="K26" s="69"/>
      <c r="L26" s="69"/>
      <c r="M26" s="69"/>
      <c r="N26" s="105"/>
      <c r="O26" s="72"/>
      <c r="P26" s="106"/>
      <c r="Q26" s="107"/>
      <c r="R26" s="105"/>
      <c r="S26" s="75"/>
      <c r="T26" s="76"/>
      <c r="U26" s="77"/>
      <c r="V26" s="78"/>
      <c r="W26" s="79"/>
      <c r="X26" s="80"/>
      <c r="Y26" s="54"/>
      <c r="Z26" s="108"/>
      <c r="AA26" s="81"/>
      <c r="AB26" s="59"/>
      <c r="AC26" s="83"/>
      <c r="AD26" s="59"/>
      <c r="AE26" s="59"/>
      <c r="AF26" s="59"/>
      <c r="AG26" s="10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</row>
    <row r="27" spans="1:75" s="133" customFormat="1" ht="45" customHeight="1">
      <c r="A27" s="210" t="s">
        <v>80</v>
      </c>
      <c r="B27" s="110" t="s">
        <v>36</v>
      </c>
      <c r="C27" s="111">
        <v>11</v>
      </c>
      <c r="D27" s="112">
        <v>42961</v>
      </c>
      <c r="E27" s="137" t="s">
        <v>94</v>
      </c>
      <c r="F27" s="138">
        <v>1</v>
      </c>
      <c r="G27" s="103">
        <v>0.2</v>
      </c>
      <c r="H27" s="139">
        <v>0.8</v>
      </c>
      <c r="I27" s="135">
        <v>75000</v>
      </c>
      <c r="J27" s="135">
        <v>95000</v>
      </c>
      <c r="K27" s="135">
        <f>J27</f>
        <v>95000</v>
      </c>
      <c r="L27" s="117"/>
      <c r="M27" s="135"/>
      <c r="N27" s="105"/>
      <c r="O27" s="118">
        <f>SUM(P27:R27)</f>
        <v>500000</v>
      </c>
      <c r="P27" s="140"/>
      <c r="Q27" s="120"/>
      <c r="R27" s="105">
        <v>500000</v>
      </c>
      <c r="S27" s="121"/>
      <c r="T27" s="136" t="s">
        <v>55</v>
      </c>
      <c r="U27" s="123"/>
      <c r="V27" s="136" t="s">
        <v>55</v>
      </c>
      <c r="W27" s="125">
        <v>0</v>
      </c>
      <c r="X27" s="228" t="s">
        <v>56</v>
      </c>
      <c r="Y27" s="229"/>
      <c r="Z27" s="230"/>
      <c r="AA27" s="129" t="s">
        <v>57</v>
      </c>
      <c r="AB27" s="130"/>
      <c r="AC27" s="131"/>
      <c r="AD27" s="130"/>
      <c r="AE27" s="130"/>
      <c r="AF27" s="130"/>
      <c r="AG27" s="141" t="s">
        <v>58</v>
      </c>
      <c r="AH27" s="130"/>
      <c r="AI27" s="59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</row>
    <row r="28" spans="1:75" s="133" customFormat="1" ht="45" customHeight="1">
      <c r="A28" s="210" t="s">
        <v>81</v>
      </c>
      <c r="B28" s="110" t="s">
        <v>48</v>
      </c>
      <c r="C28" s="111">
        <v>14</v>
      </c>
      <c r="D28" s="112">
        <v>42961</v>
      </c>
      <c r="E28" s="142" t="s">
        <v>93</v>
      </c>
      <c r="F28" s="138">
        <v>1</v>
      </c>
      <c r="G28" s="103">
        <v>0.2</v>
      </c>
      <c r="H28" s="139">
        <v>0.8</v>
      </c>
      <c r="I28" s="135">
        <v>85000</v>
      </c>
      <c r="J28" s="135">
        <v>130000</v>
      </c>
      <c r="K28" s="135"/>
      <c r="L28" s="117"/>
      <c r="M28" s="135"/>
      <c r="N28" s="105">
        <v>130000</v>
      </c>
      <c r="O28" s="118">
        <v>800000</v>
      </c>
      <c r="P28" s="140"/>
      <c r="Q28" s="120"/>
      <c r="R28" s="105">
        <v>800000</v>
      </c>
      <c r="S28" s="121"/>
      <c r="T28" s="136" t="s">
        <v>55</v>
      </c>
      <c r="U28" s="123"/>
      <c r="V28" s="136" t="s">
        <v>55</v>
      </c>
      <c r="W28" s="125">
        <v>0</v>
      </c>
      <c r="X28" s="228"/>
      <c r="Y28" s="229"/>
      <c r="Z28" s="230"/>
      <c r="AA28" s="129" t="s">
        <v>59</v>
      </c>
      <c r="AB28" s="130"/>
      <c r="AC28" s="131"/>
      <c r="AD28" s="130"/>
      <c r="AE28" s="130"/>
      <c r="AF28" s="130"/>
      <c r="AG28" s="141" t="s">
        <v>60</v>
      </c>
      <c r="AH28" s="130"/>
      <c r="AI28" s="59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</row>
    <row r="29" spans="1:75" s="133" customFormat="1" ht="44.25" customHeight="1">
      <c r="A29" s="210" t="s">
        <v>61</v>
      </c>
      <c r="B29" s="110" t="s">
        <v>47</v>
      </c>
      <c r="C29" s="111">
        <v>17</v>
      </c>
      <c r="D29" s="112">
        <v>42961</v>
      </c>
      <c r="E29" s="137" t="s">
        <v>62</v>
      </c>
      <c r="F29" s="138">
        <v>1</v>
      </c>
      <c r="G29" s="103">
        <v>0.4</v>
      </c>
      <c r="H29" s="139">
        <v>0.45</v>
      </c>
      <c r="I29" s="135">
        <v>45000</v>
      </c>
      <c r="J29" s="135">
        <v>100000</v>
      </c>
      <c r="K29" s="135">
        <v>60000</v>
      </c>
      <c r="L29" s="117"/>
      <c r="M29" s="135">
        <v>40000</v>
      </c>
      <c r="N29" s="105"/>
      <c r="O29" s="118">
        <f>SUM(P29:R29)</f>
        <v>25000</v>
      </c>
      <c r="P29" s="140"/>
      <c r="Q29" s="120">
        <v>25000</v>
      </c>
      <c r="R29" s="105"/>
      <c r="S29" s="121"/>
      <c r="T29" s="136" t="s">
        <v>55</v>
      </c>
      <c r="U29" s="123"/>
      <c r="V29" s="136" t="s">
        <v>55</v>
      </c>
      <c r="W29" s="125">
        <v>0</v>
      </c>
      <c r="X29" s="143" t="s">
        <v>63</v>
      </c>
      <c r="Y29" s="144"/>
      <c r="Z29" s="145"/>
      <c r="AA29" s="146" t="s">
        <v>64</v>
      </c>
      <c r="AB29" s="130"/>
      <c r="AC29" s="131"/>
      <c r="AD29" s="130"/>
      <c r="AE29" s="130"/>
      <c r="AF29" s="130"/>
      <c r="AG29" s="147" t="s">
        <v>65</v>
      </c>
      <c r="AH29" s="130"/>
      <c r="AI29" s="59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</row>
    <row r="30" spans="1:75" s="39" customFormat="1" ht="21" customHeight="1">
      <c r="A30" s="211" t="s">
        <v>66</v>
      </c>
      <c r="B30" s="60"/>
      <c r="C30" s="34"/>
      <c r="D30" s="61"/>
      <c r="E30" s="101"/>
      <c r="F30" s="102"/>
      <c r="G30" s="103"/>
      <c r="H30" s="104"/>
      <c r="I30" s="66"/>
      <c r="J30" s="68"/>
      <c r="K30" s="69"/>
      <c r="L30" s="69"/>
      <c r="M30" s="69"/>
      <c r="N30" s="105"/>
      <c r="O30" s="72"/>
      <c r="P30" s="106"/>
      <c r="Q30" s="107"/>
      <c r="R30" s="105"/>
      <c r="S30" s="75"/>
      <c r="T30" s="76"/>
      <c r="U30" s="77"/>
      <c r="V30" s="78"/>
      <c r="W30" s="79"/>
      <c r="X30" s="80"/>
      <c r="Y30" s="54"/>
      <c r="Z30" s="108"/>
      <c r="AA30" s="81"/>
      <c r="AB30" s="59"/>
      <c r="AC30" s="83"/>
      <c r="AD30" s="59"/>
      <c r="AE30" s="59"/>
      <c r="AF30" s="59"/>
      <c r="AG30" s="148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</row>
    <row r="31" spans="1:75" s="156" customFormat="1" ht="25.35" customHeight="1">
      <c r="A31" s="210" t="s">
        <v>67</v>
      </c>
      <c r="B31" s="93" t="s">
        <v>36</v>
      </c>
      <c r="C31" s="110"/>
      <c r="D31" s="112">
        <v>42961</v>
      </c>
      <c r="E31" s="137" t="s">
        <v>95</v>
      </c>
      <c r="F31" s="138">
        <v>1</v>
      </c>
      <c r="G31" s="103">
        <v>0.3</v>
      </c>
      <c r="H31" s="139">
        <v>0.7</v>
      </c>
      <c r="I31" s="134">
        <v>85000</v>
      </c>
      <c r="J31" s="134">
        <v>95000</v>
      </c>
      <c r="K31" s="135">
        <f>J31</f>
        <v>95000</v>
      </c>
      <c r="L31" s="135"/>
      <c r="M31" s="135"/>
      <c r="N31" s="149"/>
      <c r="O31" s="118">
        <f>SUM(P31:R31)</f>
        <v>350000</v>
      </c>
      <c r="P31" s="150">
        <v>160000</v>
      </c>
      <c r="Q31" s="151">
        <v>85000</v>
      </c>
      <c r="R31" s="149">
        <v>105000</v>
      </c>
      <c r="S31" s="121"/>
      <c r="T31" s="136" t="s">
        <v>55</v>
      </c>
      <c r="U31" s="123"/>
      <c r="V31" s="124" t="s">
        <v>55</v>
      </c>
      <c r="W31" s="125"/>
      <c r="X31" s="126"/>
      <c r="Y31" s="152"/>
      <c r="Z31" s="153"/>
      <c r="AA31" s="129" t="s">
        <v>68</v>
      </c>
      <c r="AB31" s="154"/>
      <c r="AC31" s="131"/>
      <c r="AD31" s="154"/>
      <c r="AE31" s="154"/>
      <c r="AF31" s="154"/>
      <c r="AG31" s="155" t="s">
        <v>69</v>
      </c>
      <c r="AH31" s="154"/>
      <c r="AI31" s="59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</row>
    <row r="32" spans="1:75" s="39" customFormat="1" ht="11.25">
      <c r="A32" s="203"/>
      <c r="B32" s="60"/>
      <c r="C32" s="34"/>
      <c r="D32" s="92"/>
      <c r="E32" s="62"/>
      <c r="F32" s="62"/>
      <c r="G32" s="93"/>
      <c r="H32" s="94"/>
      <c r="I32" s="95"/>
      <c r="J32" s="96"/>
      <c r="K32" s="95"/>
      <c r="L32" s="69"/>
      <c r="M32" s="69"/>
      <c r="N32" s="157"/>
      <c r="O32" s="97"/>
      <c r="P32" s="98"/>
      <c r="Q32" s="99"/>
      <c r="R32" s="157"/>
      <c r="S32" s="97"/>
      <c r="T32" s="96"/>
      <c r="U32" s="99"/>
      <c r="V32" s="100"/>
      <c r="W32" s="79"/>
      <c r="X32" s="90"/>
      <c r="Z32" s="91"/>
      <c r="AA32" s="81"/>
      <c r="AB32" s="82"/>
      <c r="AC32" s="83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</row>
    <row r="33" spans="1:76" s="39" customFormat="1" ht="11.25">
      <c r="A33" s="203"/>
      <c r="B33" s="60"/>
      <c r="C33" s="34"/>
      <c r="D33" s="92"/>
      <c r="E33" s="62"/>
      <c r="F33" s="62"/>
      <c r="G33" s="93"/>
      <c r="H33" s="94"/>
      <c r="I33" s="231" t="s">
        <v>70</v>
      </c>
      <c r="J33" s="232"/>
      <c r="K33" s="68">
        <f>SUM(K7:K32)</f>
        <v>1497000</v>
      </c>
      <c r="L33" s="70">
        <f>SUM(L7:L32)</f>
        <v>130000</v>
      </c>
      <c r="M33" s="70">
        <f>SUM(M7:M32)</f>
        <v>40000</v>
      </c>
      <c r="N33" s="105">
        <f>SUM(N6:N32)</f>
        <v>130000</v>
      </c>
      <c r="O33" s="158">
        <f>SUM(O6:O32)</f>
        <v>6902500</v>
      </c>
      <c r="P33" s="159">
        <f>SUM(P6:P32)</f>
        <v>1727125</v>
      </c>
      <c r="Q33" s="159">
        <f>SUM(Q6:Q32)</f>
        <v>1677125</v>
      </c>
      <c r="R33" s="105">
        <f>SUM(R6:R32)</f>
        <v>3498250</v>
      </c>
      <c r="S33" s="97" t="s">
        <v>34</v>
      </c>
      <c r="T33" s="96"/>
      <c r="U33" s="99" t="s">
        <v>34</v>
      </c>
      <c r="V33" s="116">
        <f>SUM(V6:V32)</f>
        <v>0</v>
      </c>
      <c r="W33" s="79">
        <f>SUM(W6:W32)</f>
        <v>0</v>
      </c>
      <c r="X33" s="90" t="s">
        <v>34</v>
      </c>
      <c r="Y33" s="68" t="s">
        <v>34</v>
      </c>
      <c r="Z33" s="108">
        <f>SUM(Z6:Z32)</f>
        <v>0</v>
      </c>
      <c r="AA33" s="81"/>
      <c r="AB33" s="82"/>
      <c r="AC33" s="83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</row>
    <row r="34" spans="1:76" s="160" customFormat="1" ht="21.75" customHeight="1">
      <c r="A34" s="212"/>
      <c r="C34" s="161"/>
      <c r="D34" s="161"/>
      <c r="H34" s="161"/>
      <c r="Z34" s="2"/>
      <c r="AA34" s="162"/>
      <c r="AB34" s="2"/>
      <c r="AC34" s="163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hidden="1">
      <c r="A35" s="212"/>
      <c r="B35" s="160"/>
      <c r="S35" s="160"/>
      <c r="U35" s="160"/>
      <c r="V35" s="167"/>
      <c r="W35" s="160"/>
      <c r="Z35" s="2"/>
      <c r="AA35" s="162"/>
      <c r="AB35" s="2"/>
      <c r="AC35" s="163"/>
    </row>
    <row r="36" spans="1:76" ht="21.95" customHeight="1" thickBot="1">
      <c r="A36" s="212"/>
      <c r="B36" s="160"/>
      <c r="C36" s="233" t="s">
        <v>71</v>
      </c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S36" s="160"/>
      <c r="U36" s="160"/>
      <c r="V36"/>
      <c r="W36"/>
      <c r="Z36" s="160"/>
      <c r="AA36" s="162"/>
      <c r="AB36" s="2"/>
      <c r="AC36" s="163"/>
    </row>
    <row r="37" spans="1:76">
      <c r="A37" s="234" t="s">
        <v>72</v>
      </c>
      <c r="B37" s="235"/>
      <c r="C37" s="168"/>
      <c r="D37" s="169"/>
      <c r="E37" s="170"/>
      <c r="F37" s="171"/>
      <c r="G37" s="171"/>
      <c r="H37" s="236" t="s">
        <v>31</v>
      </c>
      <c r="I37" s="236"/>
      <c r="J37" s="236"/>
      <c r="K37" s="236"/>
      <c r="L37" s="236"/>
      <c r="M37" s="236"/>
      <c r="N37" s="236"/>
      <c r="O37" s="236"/>
      <c r="P37" s="237"/>
      <c r="S37" s="160"/>
      <c r="Z37" s="2"/>
      <c r="AA37" s="162"/>
      <c r="AB37" s="2"/>
      <c r="AC37" s="163"/>
    </row>
    <row r="38" spans="1:76" ht="24.75" customHeight="1">
      <c r="A38" s="234"/>
      <c r="B38" s="235"/>
      <c r="C38" s="172"/>
      <c r="D38" s="161"/>
      <c r="E38" s="160"/>
      <c r="F38" s="2"/>
      <c r="G38" s="173"/>
      <c r="H38" s="238" t="s">
        <v>10</v>
      </c>
      <c r="I38" s="239"/>
      <c r="J38" s="238" t="s">
        <v>73</v>
      </c>
      <c r="K38" s="239"/>
      <c r="L38" s="238" t="s">
        <v>21</v>
      </c>
      <c r="M38" s="239"/>
      <c r="N38" s="174" t="s">
        <v>74</v>
      </c>
      <c r="O38" s="175" t="s">
        <v>19</v>
      </c>
      <c r="P38" s="176" t="s">
        <v>75</v>
      </c>
      <c r="S38" s="160"/>
      <c r="Z38" s="2"/>
      <c r="AA38" s="162"/>
      <c r="AB38" s="2"/>
      <c r="AC38" s="163"/>
    </row>
    <row r="39" spans="1:76" ht="18" customHeight="1">
      <c r="A39" s="234"/>
      <c r="B39" s="235"/>
      <c r="C39" s="172"/>
      <c r="D39" s="161"/>
      <c r="E39" s="177" t="s">
        <v>76</v>
      </c>
      <c r="F39" s="2"/>
      <c r="G39" s="178">
        <f>SUM(H39:P39)</f>
        <v>1797000</v>
      </c>
      <c r="H39" s="240">
        <f>+K33</f>
        <v>1497000</v>
      </c>
      <c r="I39" s="241"/>
      <c r="J39" s="218"/>
      <c r="K39" s="220"/>
      <c r="L39" s="221">
        <f>+N33</f>
        <v>130000</v>
      </c>
      <c r="M39" s="222"/>
      <c r="N39" s="179" t="s">
        <v>34</v>
      </c>
      <c r="O39" s="180">
        <f>+L33</f>
        <v>130000</v>
      </c>
      <c r="P39" s="181">
        <f>+M33</f>
        <v>40000</v>
      </c>
      <c r="S39" s="160"/>
      <c r="Z39" s="2"/>
      <c r="AA39" s="162"/>
      <c r="AB39" s="2"/>
      <c r="AC39" s="163"/>
    </row>
    <row r="40" spans="1:76" ht="18" customHeight="1">
      <c r="A40" s="234"/>
      <c r="B40" s="235"/>
      <c r="C40" s="172"/>
      <c r="D40" s="161"/>
      <c r="E40" s="177" t="s">
        <v>77</v>
      </c>
      <c r="F40" s="2"/>
      <c r="G40" s="178">
        <f>SUM(H40:P40)</f>
        <v>6902500</v>
      </c>
      <c r="H40" s="218">
        <f>+P33</f>
        <v>1727125</v>
      </c>
      <c r="I40" s="219"/>
      <c r="J40" s="218">
        <f>+Q33</f>
        <v>1677125</v>
      </c>
      <c r="K40" s="220"/>
      <c r="L40" s="221"/>
      <c r="M40" s="222"/>
      <c r="N40" s="182">
        <f>+R33-R25-R28</f>
        <v>1948250</v>
      </c>
      <c r="O40" s="183">
        <f>R25+R28</f>
        <v>1550000</v>
      </c>
      <c r="P40" s="181"/>
      <c r="S40" s="160"/>
      <c r="Z40" s="2"/>
      <c r="AA40" s="162"/>
      <c r="AB40" s="2"/>
      <c r="AC40" s="163"/>
    </row>
    <row r="41" spans="1:76" ht="18.95" customHeight="1">
      <c r="A41" s="234"/>
      <c r="B41" s="235"/>
      <c r="C41" s="172"/>
      <c r="D41" s="161"/>
      <c r="E41" s="177" t="s">
        <v>78</v>
      </c>
      <c r="F41" s="2"/>
      <c r="G41" s="178">
        <f>SUM(H41:P41)</f>
        <v>0</v>
      </c>
      <c r="H41" s="218">
        <f>+Z33</f>
        <v>0</v>
      </c>
      <c r="I41" s="219"/>
      <c r="J41" s="223"/>
      <c r="K41" s="224"/>
      <c r="L41" s="221"/>
      <c r="M41" s="222"/>
      <c r="N41" s="184"/>
      <c r="O41" s="180"/>
      <c r="P41" s="181"/>
      <c r="S41" s="160"/>
      <c r="Z41" s="2"/>
      <c r="AA41" s="162"/>
      <c r="AB41" s="2"/>
      <c r="AC41" s="163"/>
    </row>
    <row r="42" spans="1:76" ht="12.75" thickBot="1">
      <c r="A42" s="212"/>
      <c r="B42" s="160"/>
      <c r="C42" s="185"/>
      <c r="D42" s="186"/>
      <c r="E42" s="187" t="s">
        <v>79</v>
      </c>
      <c r="F42" s="188"/>
      <c r="G42" s="189">
        <f>SUM(G39:G41)</f>
        <v>8699500</v>
      </c>
      <c r="H42" s="214">
        <f t="shared" ref="H42:N42" si="3">SUM(H39:H41)</f>
        <v>3224125</v>
      </c>
      <c r="I42" s="215"/>
      <c r="J42" s="214">
        <f t="shared" si="3"/>
        <v>1677125</v>
      </c>
      <c r="K42" s="215"/>
      <c r="L42" s="216">
        <f t="shared" si="3"/>
        <v>130000</v>
      </c>
      <c r="M42" s="217"/>
      <c r="N42" s="190">
        <f t="shared" si="3"/>
        <v>1948250</v>
      </c>
      <c r="O42" s="191">
        <f>SUM(O39:O41)</f>
        <v>1680000</v>
      </c>
      <c r="P42" s="192">
        <f>SUM(P39:P41)</f>
        <v>40000</v>
      </c>
      <c r="S42" s="160"/>
      <c r="Z42" s="2"/>
      <c r="AA42" s="162"/>
      <c r="AB42" s="2"/>
      <c r="AC42" s="163"/>
    </row>
    <row r="43" spans="1:76" customFormat="1" ht="12.75" thickBot="1">
      <c r="A43" s="213"/>
      <c r="B43" s="193"/>
      <c r="C43" s="194"/>
      <c r="D43" s="194"/>
      <c r="E43" s="195"/>
      <c r="F43" s="195"/>
      <c r="G43" s="195"/>
      <c r="H43" s="196"/>
      <c r="I43" s="195"/>
      <c r="J43" s="195"/>
      <c r="K43" s="195"/>
      <c r="L43" s="197"/>
      <c r="M43" s="197"/>
      <c r="N43" s="197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5"/>
      <c r="AA43" s="198"/>
      <c r="AB43" s="195"/>
      <c r="AC43" s="199"/>
      <c r="BX43" s="14"/>
    </row>
    <row r="44" spans="1:76" customFormat="1" ht="12.75" thickTop="1">
      <c r="H44" s="1"/>
      <c r="O44" s="2"/>
      <c r="AA44" s="3"/>
      <c r="BX44" s="14"/>
    </row>
    <row r="45" spans="1:76" customFormat="1">
      <c r="H45" s="1"/>
      <c r="O45" s="2"/>
      <c r="AA45" s="3"/>
      <c r="BX45" s="14"/>
    </row>
    <row r="46" spans="1:76" customFormat="1">
      <c r="H46" s="1"/>
      <c r="O46" s="2"/>
      <c r="AA46" s="3"/>
      <c r="BX46" s="14"/>
    </row>
    <row r="47" spans="1:76" customFormat="1">
      <c r="H47" s="1"/>
      <c r="O47" s="2"/>
      <c r="AA47" s="3"/>
      <c r="BX47" s="14"/>
    </row>
    <row r="48" spans="1:76" customFormat="1">
      <c r="H48" s="1"/>
      <c r="O48" s="2"/>
      <c r="AA48" s="3"/>
      <c r="BX48" s="14"/>
    </row>
    <row r="49" spans="8:76" customFormat="1">
      <c r="H49" s="1"/>
      <c r="O49" s="2"/>
      <c r="AA49" s="3"/>
      <c r="BX49" s="14"/>
    </row>
    <row r="50" spans="8:76" customFormat="1">
      <c r="H50" s="1"/>
      <c r="O50" s="2"/>
      <c r="AA50" s="3"/>
      <c r="BX50" s="14"/>
    </row>
    <row r="51" spans="8:76" customFormat="1">
      <c r="H51" s="1"/>
      <c r="O51" s="2"/>
      <c r="AA51" s="3"/>
      <c r="BX51" s="14"/>
    </row>
    <row r="52" spans="8:76" customFormat="1">
      <c r="H52" s="1"/>
      <c r="O52" s="2"/>
      <c r="AA52" s="3"/>
      <c r="BX52" s="14"/>
    </row>
    <row r="53" spans="8:76" customFormat="1">
      <c r="H53" s="1"/>
      <c r="O53" s="2"/>
      <c r="AA53" s="3"/>
      <c r="BX53" s="14"/>
    </row>
    <row r="54" spans="8:76" customFormat="1">
      <c r="H54" s="1"/>
      <c r="O54" s="2"/>
      <c r="AA54" s="3"/>
      <c r="BX54" s="14"/>
    </row>
    <row r="55" spans="8:76" customFormat="1">
      <c r="H55" s="1"/>
      <c r="O55" s="2"/>
      <c r="AA55" s="3"/>
      <c r="BX55" s="14"/>
    </row>
    <row r="56" spans="8:76" customFormat="1">
      <c r="H56" s="1"/>
      <c r="O56" s="2"/>
      <c r="AA56" s="3"/>
      <c r="BX56" s="14"/>
    </row>
    <row r="57" spans="8:76" customFormat="1">
      <c r="H57" s="1"/>
      <c r="O57" s="2"/>
      <c r="AA57" s="3"/>
      <c r="BX57" s="14"/>
    </row>
    <row r="58" spans="8:76" customFormat="1">
      <c r="H58" s="1"/>
      <c r="O58" s="2"/>
      <c r="AA58" s="3"/>
      <c r="BX58" s="14"/>
    </row>
    <row r="59" spans="8:76" customFormat="1">
      <c r="H59" s="1"/>
      <c r="O59" s="2"/>
      <c r="AA59" s="3"/>
      <c r="BX59" s="14"/>
    </row>
    <row r="60" spans="8:76" customFormat="1">
      <c r="H60" s="1"/>
      <c r="O60" s="2"/>
      <c r="AA60" s="3"/>
      <c r="BX60" s="14"/>
    </row>
    <row r="61" spans="8:76" customFormat="1">
      <c r="H61" s="1"/>
      <c r="O61" s="2"/>
      <c r="AA61" s="3"/>
      <c r="BX61" s="14"/>
    </row>
    <row r="62" spans="8:76" customFormat="1">
      <c r="H62" s="1"/>
      <c r="O62" s="2"/>
      <c r="AA62" s="3"/>
      <c r="BX62" s="14"/>
    </row>
    <row r="63" spans="8:76" customFormat="1">
      <c r="H63" s="1"/>
      <c r="O63" s="2"/>
      <c r="AA63" s="3"/>
      <c r="BX63" s="14"/>
    </row>
    <row r="64" spans="8:76" customFormat="1">
      <c r="H64" s="1"/>
      <c r="O64" s="2"/>
      <c r="AA64" s="3"/>
      <c r="BX64" s="14"/>
    </row>
    <row r="65" spans="8:76" customFormat="1">
      <c r="H65" s="1"/>
      <c r="O65" s="2"/>
      <c r="AA65" s="3"/>
      <c r="BX65" s="14"/>
    </row>
    <row r="66" spans="8:76" customFormat="1">
      <c r="H66" s="1"/>
      <c r="O66" s="2"/>
      <c r="AA66" s="3"/>
      <c r="BX66" s="14"/>
    </row>
    <row r="67" spans="8:76" customFormat="1">
      <c r="H67" s="1"/>
      <c r="O67" s="2"/>
      <c r="AA67" s="3"/>
    </row>
    <row r="68" spans="8:76" customFormat="1">
      <c r="H68" s="1"/>
      <c r="O68" s="2"/>
      <c r="AA68" s="3"/>
    </row>
    <row r="69" spans="8:76" customFormat="1">
      <c r="H69" s="1"/>
      <c r="O69" s="2"/>
      <c r="AA69" s="3"/>
    </row>
    <row r="70" spans="8:76" customFormat="1">
      <c r="H70" s="1"/>
      <c r="O70" s="2"/>
      <c r="AA70" s="3"/>
    </row>
    <row r="71" spans="8:76" customFormat="1">
      <c r="H71" s="1"/>
      <c r="O71" s="2"/>
      <c r="AA71" s="3"/>
    </row>
    <row r="72" spans="8:76" customFormat="1">
      <c r="H72" s="1"/>
      <c r="O72" s="2"/>
      <c r="AA72" s="3"/>
    </row>
    <row r="73" spans="8:76" customFormat="1">
      <c r="H73" s="1"/>
      <c r="O73" s="2"/>
      <c r="AA73" s="3"/>
    </row>
    <row r="74" spans="8:76" customFormat="1">
      <c r="H74" s="1"/>
      <c r="O74" s="2"/>
      <c r="AA74" s="3"/>
    </row>
    <row r="75" spans="8:76" customFormat="1">
      <c r="H75" s="1"/>
      <c r="O75" s="2"/>
      <c r="AA75" s="3"/>
    </row>
    <row r="76" spans="8:76" customFormat="1">
      <c r="H76" s="1"/>
      <c r="O76" s="2"/>
      <c r="AA76" s="3"/>
    </row>
    <row r="77" spans="8:76" customFormat="1">
      <c r="H77" s="1"/>
      <c r="O77" s="2"/>
      <c r="AA77" s="3"/>
    </row>
    <row r="78" spans="8:76" customFormat="1">
      <c r="H78" s="1"/>
      <c r="O78" s="2"/>
      <c r="AA78" s="3"/>
    </row>
    <row r="79" spans="8:76" customFormat="1">
      <c r="H79" s="1"/>
      <c r="O79" s="2"/>
      <c r="AA79" s="3"/>
    </row>
    <row r="80" spans="8:76" customFormat="1">
      <c r="H80" s="1"/>
      <c r="O80" s="2"/>
      <c r="AA80" s="3"/>
    </row>
    <row r="81" spans="1:76" customFormat="1">
      <c r="H81" s="1"/>
      <c r="O81" s="2"/>
      <c r="AA81" s="3"/>
    </row>
    <row r="82" spans="1:76" customFormat="1">
      <c r="H82" s="1"/>
      <c r="O82" s="2"/>
      <c r="AA82" s="3"/>
    </row>
    <row r="83" spans="1:76" customFormat="1">
      <c r="H83" s="1"/>
      <c r="O83" s="2"/>
      <c r="AA83" s="3"/>
      <c r="BX83" s="14"/>
    </row>
    <row r="84" spans="1:76" customFormat="1">
      <c r="H84" s="1"/>
      <c r="O84" s="2"/>
      <c r="AA84" s="3"/>
      <c r="BX84" s="14"/>
    </row>
    <row r="85" spans="1:76" customFormat="1">
      <c r="H85" s="1"/>
      <c r="O85" s="2"/>
      <c r="AA85" s="3"/>
      <c r="BX85" s="14"/>
    </row>
    <row r="86" spans="1:76" customFormat="1">
      <c r="H86" s="1"/>
      <c r="O86" s="2"/>
      <c r="AA86" s="3"/>
      <c r="BX86" s="14"/>
    </row>
    <row r="87" spans="1:76" customFormat="1">
      <c r="H87" s="1"/>
      <c r="O87" s="2"/>
      <c r="AA87" s="3"/>
      <c r="BX87" s="14"/>
    </row>
    <row r="88" spans="1:76" customFormat="1">
      <c r="H88" s="1"/>
      <c r="O88" s="2"/>
      <c r="AA88" s="3"/>
      <c r="BX88" s="14"/>
    </row>
    <row r="89" spans="1:76" customFormat="1">
      <c r="H89" s="1"/>
      <c r="O89" s="2"/>
      <c r="AA89" s="3"/>
      <c r="BX89" s="14"/>
    </row>
    <row r="90" spans="1:76" customFormat="1">
      <c r="H90" s="1"/>
      <c r="O90" s="2"/>
      <c r="AA90" s="3"/>
      <c r="BX90" s="14"/>
    </row>
    <row r="91" spans="1:76" s="3" customFormat="1">
      <c r="A91"/>
      <c r="B91"/>
      <c r="C91"/>
      <c r="D91"/>
      <c r="E91"/>
      <c r="F91"/>
      <c r="G91"/>
      <c r="H91" s="1"/>
      <c r="I91"/>
      <c r="J91"/>
      <c r="K91"/>
      <c r="L91"/>
      <c r="M91"/>
      <c r="N91"/>
      <c r="O91" s="2"/>
      <c r="P91"/>
      <c r="Q91"/>
      <c r="R91"/>
      <c r="S91"/>
      <c r="T91"/>
      <c r="U91"/>
      <c r="V91"/>
      <c r="W91"/>
      <c r="X91"/>
      <c r="Y91"/>
      <c r="Z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 s="14"/>
    </row>
    <row r="92" spans="1:76" s="3" customFormat="1">
      <c r="A92"/>
      <c r="B92"/>
      <c r="C92"/>
      <c r="D92"/>
      <c r="E92"/>
      <c r="F92"/>
      <c r="G92"/>
      <c r="H92" s="1"/>
      <c r="I92"/>
      <c r="J92"/>
      <c r="K92"/>
      <c r="L92"/>
      <c r="M92"/>
      <c r="N92"/>
      <c r="O92" s="2"/>
      <c r="P92"/>
      <c r="Q92"/>
      <c r="R92"/>
      <c r="S92"/>
      <c r="T92"/>
      <c r="U92"/>
      <c r="V92"/>
      <c r="W92"/>
      <c r="X92"/>
      <c r="Y92"/>
      <c r="Z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 s="14"/>
    </row>
    <row r="93" spans="1:76" s="3" customFormat="1">
      <c r="A93"/>
      <c r="B93"/>
      <c r="C93"/>
      <c r="D93"/>
      <c r="E93"/>
      <c r="F93"/>
      <c r="G93"/>
      <c r="H93" s="1"/>
      <c r="I93"/>
      <c r="J93"/>
      <c r="K93"/>
      <c r="L93"/>
      <c r="M93"/>
      <c r="N93"/>
      <c r="O93" s="2"/>
      <c r="P93"/>
      <c r="Q93"/>
      <c r="R93"/>
      <c r="S93"/>
      <c r="T93"/>
      <c r="U93"/>
      <c r="V93"/>
      <c r="W93"/>
      <c r="X93"/>
      <c r="Y93"/>
      <c r="Z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 s="14"/>
    </row>
    <row r="94" spans="1:76" s="3" customFormat="1">
      <c r="A94"/>
      <c r="B94"/>
      <c r="C94"/>
      <c r="D94"/>
      <c r="E94"/>
      <c r="F94"/>
      <c r="G94"/>
      <c r="H94" s="1"/>
      <c r="I94"/>
      <c r="J94"/>
      <c r="K94"/>
      <c r="L94"/>
      <c r="M94"/>
      <c r="N94"/>
      <c r="O94" s="2"/>
      <c r="P94"/>
      <c r="Q94"/>
      <c r="R94"/>
      <c r="S94"/>
      <c r="T94"/>
      <c r="U94"/>
      <c r="V94"/>
      <c r="W94"/>
      <c r="X94"/>
      <c r="Y94"/>
      <c r="Z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 s="14"/>
    </row>
    <row r="95" spans="1:76" s="3" customFormat="1">
      <c r="A95"/>
      <c r="B95"/>
      <c r="C95"/>
      <c r="D95"/>
      <c r="E95"/>
      <c r="F95"/>
      <c r="G95"/>
      <c r="H95" s="1"/>
      <c r="I95"/>
      <c r="J95"/>
      <c r="K95"/>
      <c r="L95"/>
      <c r="M95"/>
      <c r="N95"/>
      <c r="O95" s="2"/>
      <c r="P95"/>
      <c r="Q95"/>
      <c r="R95"/>
      <c r="S95"/>
      <c r="T95"/>
      <c r="U95"/>
      <c r="V95"/>
      <c r="W95"/>
      <c r="X95"/>
      <c r="Y95"/>
      <c r="Z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 s="14"/>
    </row>
    <row r="96" spans="1:76" s="3" customFormat="1">
      <c r="A96"/>
      <c r="B96"/>
      <c r="C96"/>
      <c r="D96"/>
      <c r="E96"/>
      <c r="F96"/>
      <c r="G96"/>
      <c r="H96" s="1"/>
      <c r="I96"/>
      <c r="J96"/>
      <c r="K96"/>
      <c r="L96"/>
      <c r="M96"/>
      <c r="N96"/>
      <c r="O96" s="2"/>
      <c r="P96"/>
      <c r="Q96"/>
      <c r="R96"/>
      <c r="S96"/>
      <c r="T96"/>
      <c r="U96"/>
      <c r="V96"/>
      <c r="W96"/>
      <c r="X96"/>
      <c r="Y96"/>
      <c r="Z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 s="14"/>
    </row>
    <row r="97" spans="1:76" s="3" customFormat="1">
      <c r="A97"/>
      <c r="B97"/>
      <c r="C97"/>
      <c r="D97"/>
      <c r="E97"/>
      <c r="F97"/>
      <c r="G97"/>
      <c r="H97" s="1"/>
      <c r="I97"/>
      <c r="J97"/>
      <c r="K97"/>
      <c r="L97"/>
      <c r="M97"/>
      <c r="N97"/>
      <c r="O97" s="2"/>
      <c r="P97"/>
      <c r="Q97"/>
      <c r="R97"/>
      <c r="S97"/>
      <c r="T97"/>
      <c r="U97"/>
      <c r="V97"/>
      <c r="W97"/>
      <c r="X97"/>
      <c r="Y97"/>
      <c r="Z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 s="14"/>
    </row>
    <row r="98" spans="1:76" s="3" customFormat="1">
      <c r="A98"/>
      <c r="B98"/>
      <c r="C98"/>
      <c r="D98"/>
      <c r="E98"/>
      <c r="F98"/>
      <c r="G98"/>
      <c r="H98" s="1"/>
      <c r="I98"/>
      <c r="J98"/>
      <c r="K98"/>
      <c r="L98"/>
      <c r="M98"/>
      <c r="N98"/>
      <c r="O98" s="2"/>
      <c r="P98"/>
      <c r="Q98"/>
      <c r="R98"/>
      <c r="S98"/>
      <c r="T98"/>
      <c r="U98"/>
      <c r="V98"/>
      <c r="W98"/>
      <c r="X98"/>
      <c r="Y98"/>
      <c r="Z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 s="14"/>
    </row>
    <row r="99" spans="1:76" s="3" customFormat="1">
      <c r="A99"/>
      <c r="B99"/>
      <c r="C99"/>
      <c r="D99"/>
      <c r="E99"/>
      <c r="F99"/>
      <c r="G99"/>
      <c r="H99" s="1"/>
      <c r="I99"/>
      <c r="J99"/>
      <c r="K99"/>
      <c r="L99"/>
      <c r="M99"/>
      <c r="N99"/>
      <c r="O99" s="2"/>
      <c r="P99"/>
      <c r="Q99"/>
      <c r="R99"/>
      <c r="S99"/>
      <c r="T99"/>
      <c r="U99"/>
      <c r="V99"/>
      <c r="W99"/>
      <c r="X99"/>
      <c r="Y99"/>
      <c r="Z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 s="14"/>
    </row>
    <row r="100" spans="1:76" s="3" customFormat="1">
      <c r="A100"/>
      <c r="B100"/>
      <c r="C100"/>
      <c r="D100"/>
      <c r="E100"/>
      <c r="F100"/>
      <c r="G100"/>
      <c r="H100" s="1"/>
      <c r="I100"/>
      <c r="J100"/>
      <c r="K100"/>
      <c r="L100"/>
      <c r="M100"/>
      <c r="N100"/>
      <c r="O100" s="2"/>
      <c r="P100"/>
      <c r="Q100"/>
      <c r="R100"/>
      <c r="S100"/>
      <c r="T100"/>
      <c r="U100"/>
      <c r="V100"/>
      <c r="W100"/>
      <c r="X100"/>
      <c r="Y100"/>
      <c r="Z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 s="14"/>
    </row>
    <row r="101" spans="1:76" s="3" customFormat="1">
      <c r="A101"/>
      <c r="B101"/>
      <c r="C101"/>
      <c r="D101"/>
      <c r="E101"/>
      <c r="F101"/>
      <c r="G101"/>
      <c r="H101" s="1"/>
      <c r="I101"/>
      <c r="J101"/>
      <c r="K101"/>
      <c r="L101"/>
      <c r="M101"/>
      <c r="N101"/>
      <c r="O101" s="2"/>
      <c r="P101"/>
      <c r="Q101"/>
      <c r="R101"/>
      <c r="S101"/>
      <c r="T101"/>
      <c r="U101"/>
      <c r="V101"/>
      <c r="W101"/>
      <c r="X101"/>
      <c r="Y101"/>
      <c r="Z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 s="14"/>
    </row>
    <row r="102" spans="1:76" s="3" customFormat="1">
      <c r="A102"/>
      <c r="B102"/>
      <c r="C102"/>
      <c r="D102"/>
      <c r="E102"/>
      <c r="F102"/>
      <c r="G102"/>
      <c r="H102" s="1"/>
      <c r="I102"/>
      <c r="J102"/>
      <c r="K102"/>
      <c r="L102"/>
      <c r="M102"/>
      <c r="N102"/>
      <c r="O102" s="2"/>
      <c r="P102"/>
      <c r="Q102"/>
      <c r="R102"/>
      <c r="S102"/>
      <c r="T102"/>
      <c r="U102"/>
      <c r="V102"/>
      <c r="W102"/>
      <c r="X102"/>
      <c r="Y102"/>
      <c r="Z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 s="14"/>
    </row>
    <row r="103" spans="1:76" s="3" customFormat="1">
      <c r="A103"/>
      <c r="B103"/>
      <c r="C103"/>
      <c r="D103"/>
      <c r="E103"/>
      <c r="F103"/>
      <c r="G103"/>
      <c r="H103" s="1"/>
      <c r="I103"/>
      <c r="J103"/>
      <c r="K103"/>
      <c r="L103"/>
      <c r="M103"/>
      <c r="N103"/>
      <c r="O103" s="2"/>
      <c r="P103"/>
      <c r="Q103"/>
      <c r="R103"/>
      <c r="S103"/>
      <c r="T103"/>
      <c r="U103"/>
      <c r="V103"/>
      <c r="W103"/>
      <c r="X103"/>
      <c r="Y103"/>
      <c r="Z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 s="14"/>
    </row>
    <row r="104" spans="1:76" s="3" customFormat="1">
      <c r="A104"/>
      <c r="B104"/>
      <c r="C104"/>
      <c r="D104"/>
      <c r="E104"/>
      <c r="F104"/>
      <c r="G104"/>
      <c r="H104" s="1"/>
      <c r="I104"/>
      <c r="J104"/>
      <c r="K104"/>
      <c r="L104"/>
      <c r="M104"/>
      <c r="N104"/>
      <c r="O104" s="2"/>
      <c r="P104"/>
      <c r="Q104"/>
      <c r="R104"/>
      <c r="S104"/>
      <c r="T104"/>
      <c r="U104"/>
      <c r="V104"/>
      <c r="W104"/>
      <c r="X104"/>
      <c r="Y104"/>
      <c r="Z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 s="14"/>
    </row>
    <row r="105" spans="1:76" s="3" customFormat="1">
      <c r="A105"/>
      <c r="B105"/>
      <c r="C105"/>
      <c r="D105"/>
      <c r="E105"/>
      <c r="F105"/>
      <c r="G105"/>
      <c r="H105" s="1"/>
      <c r="I105"/>
      <c r="J105"/>
      <c r="K105"/>
      <c r="L105"/>
      <c r="M105"/>
      <c r="N105"/>
      <c r="O105" s="2"/>
      <c r="P105"/>
      <c r="Q105"/>
      <c r="R105"/>
      <c r="S105"/>
      <c r="T105"/>
      <c r="U105"/>
      <c r="V105"/>
      <c r="W105"/>
      <c r="X105"/>
      <c r="Y105"/>
      <c r="Z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 s="14"/>
    </row>
    <row r="106" spans="1:76" s="3" customFormat="1">
      <c r="A106"/>
      <c r="B106"/>
      <c r="C106"/>
      <c r="D106"/>
      <c r="E106"/>
      <c r="F106"/>
      <c r="G106"/>
      <c r="H106" s="1"/>
      <c r="I106"/>
      <c r="J106"/>
      <c r="K106"/>
      <c r="L106"/>
      <c r="M106"/>
      <c r="N106"/>
      <c r="O106" s="2"/>
      <c r="P106"/>
      <c r="Q106"/>
      <c r="R106"/>
      <c r="S106"/>
      <c r="T106"/>
      <c r="U106"/>
      <c r="V106"/>
      <c r="W106"/>
      <c r="X106"/>
      <c r="Y106"/>
      <c r="Z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 s="14"/>
    </row>
    <row r="107" spans="1:76" s="3" customFormat="1">
      <c r="A107"/>
      <c r="B107"/>
      <c r="C107"/>
      <c r="D107"/>
      <c r="E107"/>
      <c r="F107"/>
      <c r="G107"/>
      <c r="H107" s="1"/>
      <c r="I107"/>
      <c r="J107"/>
      <c r="K107"/>
      <c r="L107"/>
      <c r="M107"/>
      <c r="N107"/>
      <c r="O107" s="2"/>
      <c r="P107"/>
      <c r="Q107"/>
      <c r="R107"/>
      <c r="S107"/>
      <c r="T107"/>
      <c r="U107"/>
      <c r="V107"/>
      <c r="W107"/>
      <c r="X107"/>
      <c r="Y107"/>
      <c r="Z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 s="14"/>
    </row>
    <row r="108" spans="1:76" s="3" customFormat="1">
      <c r="A108"/>
      <c r="B108"/>
      <c r="C108"/>
      <c r="D108"/>
      <c r="E108"/>
      <c r="F108"/>
      <c r="G108"/>
      <c r="H108" s="1"/>
      <c r="I108"/>
      <c r="J108"/>
      <c r="K108"/>
      <c r="L108"/>
      <c r="M108"/>
      <c r="N108"/>
      <c r="O108" s="2"/>
      <c r="P108"/>
      <c r="Q108"/>
      <c r="R108"/>
      <c r="S108"/>
      <c r="T108"/>
      <c r="U108"/>
      <c r="V108"/>
      <c r="W108"/>
      <c r="X108"/>
      <c r="Y108"/>
      <c r="Z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 s="14"/>
    </row>
    <row r="109" spans="1:76" s="3" customFormat="1">
      <c r="A109"/>
      <c r="B109"/>
      <c r="C109"/>
      <c r="D109"/>
      <c r="E109"/>
      <c r="F109"/>
      <c r="G109"/>
      <c r="H109" s="1"/>
      <c r="I109"/>
      <c r="J109"/>
      <c r="K109"/>
      <c r="L109"/>
      <c r="M109"/>
      <c r="N109"/>
      <c r="O109" s="2"/>
      <c r="P109"/>
      <c r="Q109"/>
      <c r="R109"/>
      <c r="S109"/>
      <c r="T109"/>
      <c r="U109"/>
      <c r="V109"/>
      <c r="W109"/>
      <c r="X109"/>
      <c r="Y109"/>
      <c r="Z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 s="14"/>
    </row>
    <row r="110" spans="1:76" s="3" customFormat="1">
      <c r="A110"/>
      <c r="B110"/>
      <c r="C110"/>
      <c r="D110"/>
      <c r="E110"/>
      <c r="F110"/>
      <c r="G110"/>
      <c r="H110" s="1"/>
      <c r="I110"/>
      <c r="J110"/>
      <c r="K110"/>
      <c r="L110"/>
      <c r="M110"/>
      <c r="N110"/>
      <c r="O110" s="2"/>
      <c r="P110"/>
      <c r="Q110"/>
      <c r="R110"/>
      <c r="S110"/>
      <c r="T110"/>
      <c r="U110"/>
      <c r="V110"/>
      <c r="W110"/>
      <c r="X110"/>
      <c r="Y110"/>
      <c r="Z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 s="14"/>
    </row>
    <row r="111" spans="1:76" s="3" customFormat="1">
      <c r="A111"/>
      <c r="B111"/>
      <c r="C111"/>
      <c r="D111"/>
      <c r="E111"/>
      <c r="F111"/>
      <c r="G111"/>
      <c r="H111" s="1"/>
      <c r="I111"/>
      <c r="J111"/>
      <c r="K111"/>
      <c r="L111"/>
      <c r="M111"/>
      <c r="N111"/>
      <c r="O111" s="2"/>
      <c r="P111"/>
      <c r="Q111"/>
      <c r="R111"/>
      <c r="S111"/>
      <c r="T111"/>
      <c r="U111"/>
      <c r="V111"/>
      <c r="W111"/>
      <c r="X111"/>
      <c r="Y111"/>
      <c r="Z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 s="14"/>
    </row>
    <row r="112" spans="1:76" s="3" customFormat="1">
      <c r="A112"/>
      <c r="B112"/>
      <c r="C112"/>
      <c r="D112"/>
      <c r="E112"/>
      <c r="F112"/>
      <c r="G112"/>
      <c r="H112" s="1"/>
      <c r="I112"/>
      <c r="J112"/>
      <c r="K112"/>
      <c r="L112"/>
      <c r="M112"/>
      <c r="N112"/>
      <c r="O112" s="2"/>
      <c r="P112"/>
      <c r="Q112"/>
      <c r="R112"/>
      <c r="S112"/>
      <c r="T112"/>
      <c r="U112"/>
      <c r="V112"/>
      <c r="W112"/>
      <c r="X112"/>
      <c r="Y112"/>
      <c r="Z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 s="14"/>
    </row>
    <row r="113" spans="1:76" s="3" customFormat="1">
      <c r="A113"/>
      <c r="B113"/>
      <c r="C113"/>
      <c r="D113"/>
      <c r="E113"/>
      <c r="F113"/>
      <c r="G113"/>
      <c r="H113" s="1"/>
      <c r="I113"/>
      <c r="J113"/>
      <c r="K113"/>
      <c r="L113"/>
      <c r="M113"/>
      <c r="N113"/>
      <c r="O113" s="2"/>
      <c r="P113"/>
      <c r="Q113"/>
      <c r="R113"/>
      <c r="S113"/>
      <c r="T113"/>
      <c r="U113"/>
      <c r="V113"/>
      <c r="W113"/>
      <c r="X113"/>
      <c r="Y113"/>
      <c r="Z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 s="14"/>
    </row>
    <row r="114" spans="1:76" s="3" customFormat="1">
      <c r="A114"/>
      <c r="B114"/>
      <c r="C114"/>
      <c r="D114"/>
      <c r="E114"/>
      <c r="F114"/>
      <c r="G114"/>
      <c r="H114" s="1"/>
      <c r="I114"/>
      <c r="J114"/>
      <c r="K114"/>
      <c r="L114"/>
      <c r="M114"/>
      <c r="N114"/>
      <c r="O114" s="2"/>
      <c r="P114"/>
      <c r="Q114"/>
      <c r="R114"/>
      <c r="S114"/>
      <c r="T114"/>
      <c r="U114"/>
      <c r="V114"/>
      <c r="W114"/>
      <c r="X114"/>
      <c r="Y114"/>
      <c r="Z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 s="14"/>
    </row>
    <row r="115" spans="1:76" s="3" customFormat="1">
      <c r="A115"/>
      <c r="B115"/>
      <c r="C115"/>
      <c r="D115"/>
      <c r="E115"/>
      <c r="F115"/>
      <c r="G115"/>
      <c r="H115" s="1"/>
      <c r="I115"/>
      <c r="J115"/>
      <c r="K115"/>
      <c r="L115"/>
      <c r="M115"/>
      <c r="N115"/>
      <c r="O115" s="2"/>
      <c r="P115"/>
      <c r="Q115"/>
      <c r="R115"/>
      <c r="S115"/>
      <c r="T115"/>
      <c r="U115"/>
      <c r="V115"/>
      <c r="W115"/>
      <c r="X115"/>
      <c r="Y115"/>
      <c r="Z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 s="14"/>
    </row>
    <row r="116" spans="1:76" s="3" customFormat="1">
      <c r="A116"/>
      <c r="B116"/>
      <c r="C116"/>
      <c r="D116"/>
      <c r="E116"/>
      <c r="F116"/>
      <c r="G116"/>
      <c r="H116" s="1"/>
      <c r="I116"/>
      <c r="J116"/>
      <c r="K116"/>
      <c r="L116"/>
      <c r="M116"/>
      <c r="N116"/>
      <c r="O116" s="2"/>
      <c r="P116"/>
      <c r="Q116"/>
      <c r="R116"/>
      <c r="S116"/>
      <c r="T116"/>
      <c r="U116"/>
      <c r="V116"/>
      <c r="W116"/>
      <c r="X116"/>
      <c r="Y116"/>
      <c r="Z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 s="14"/>
    </row>
    <row r="117" spans="1:76" s="3" customFormat="1">
      <c r="A117"/>
      <c r="B117"/>
      <c r="C117"/>
      <c r="D117"/>
      <c r="E117"/>
      <c r="F117"/>
      <c r="G117"/>
      <c r="H117" s="1"/>
      <c r="I117"/>
      <c r="J117"/>
      <c r="K117"/>
      <c r="L117"/>
      <c r="M117"/>
      <c r="N117"/>
      <c r="O117" s="2"/>
      <c r="P117"/>
      <c r="Q117"/>
      <c r="R117"/>
      <c r="S117"/>
      <c r="T117"/>
      <c r="U117"/>
      <c r="V117"/>
      <c r="W117"/>
      <c r="X117"/>
      <c r="Y117"/>
      <c r="Z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 s="14"/>
    </row>
    <row r="118" spans="1:76" s="3" customFormat="1">
      <c r="A118"/>
      <c r="B118"/>
      <c r="C118"/>
      <c r="D118"/>
      <c r="E118"/>
      <c r="F118"/>
      <c r="G118"/>
      <c r="H118" s="1"/>
      <c r="I118"/>
      <c r="J118"/>
      <c r="K118"/>
      <c r="L118"/>
      <c r="M118"/>
      <c r="N118"/>
      <c r="O118" s="2"/>
      <c r="P118"/>
      <c r="Q118"/>
      <c r="R118"/>
      <c r="S118"/>
      <c r="T118"/>
      <c r="U118"/>
      <c r="V118"/>
      <c r="W118"/>
      <c r="X118"/>
      <c r="Y118"/>
      <c r="Z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 s="14"/>
    </row>
    <row r="119" spans="1:76" s="3" customFormat="1">
      <c r="A119"/>
      <c r="B119"/>
      <c r="C119"/>
      <c r="D119"/>
      <c r="E119"/>
      <c r="F119"/>
      <c r="G119"/>
      <c r="H119" s="1"/>
      <c r="I119"/>
      <c r="J119"/>
      <c r="K119"/>
      <c r="L119"/>
      <c r="M119"/>
      <c r="N119"/>
      <c r="O119" s="2"/>
      <c r="P119"/>
      <c r="Q119"/>
      <c r="R119"/>
      <c r="S119"/>
      <c r="T119"/>
      <c r="U119"/>
      <c r="V119"/>
      <c r="W119"/>
      <c r="X119"/>
      <c r="Y119"/>
      <c r="Z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 s="14"/>
    </row>
    <row r="120" spans="1:76" s="3" customFormat="1">
      <c r="A120"/>
      <c r="B120"/>
      <c r="C120"/>
      <c r="D120"/>
      <c r="E120"/>
      <c r="F120"/>
      <c r="G120"/>
      <c r="H120" s="1"/>
      <c r="I120"/>
      <c r="J120"/>
      <c r="K120"/>
      <c r="L120"/>
      <c r="M120"/>
      <c r="N120"/>
      <c r="O120" s="2"/>
      <c r="P120"/>
      <c r="Q120"/>
      <c r="R120"/>
      <c r="S120"/>
      <c r="T120"/>
      <c r="U120"/>
      <c r="V120"/>
      <c r="W120"/>
      <c r="X120"/>
      <c r="Y120"/>
      <c r="Z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 s="14"/>
    </row>
    <row r="121" spans="1:76" s="3" customFormat="1">
      <c r="A121"/>
      <c r="B121"/>
      <c r="C121"/>
      <c r="D121"/>
      <c r="E121"/>
      <c r="F121"/>
      <c r="G121"/>
      <c r="H121" s="1"/>
      <c r="I121"/>
      <c r="J121"/>
      <c r="K121"/>
      <c r="L121"/>
      <c r="M121"/>
      <c r="N121"/>
      <c r="O121" s="2"/>
      <c r="P121"/>
      <c r="Q121"/>
      <c r="R121"/>
      <c r="S121"/>
      <c r="T121"/>
      <c r="U121"/>
      <c r="V121"/>
      <c r="W121"/>
      <c r="X121"/>
      <c r="Y121"/>
      <c r="Z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 s="14"/>
    </row>
    <row r="122" spans="1:76" s="3" customFormat="1">
      <c r="A122"/>
      <c r="B122"/>
      <c r="C122"/>
      <c r="D122"/>
      <c r="E122"/>
      <c r="F122"/>
      <c r="G122"/>
      <c r="H122" s="1"/>
      <c r="I122"/>
      <c r="J122"/>
      <c r="K122"/>
      <c r="L122"/>
      <c r="M122"/>
      <c r="N122"/>
      <c r="O122" s="2"/>
      <c r="P122"/>
      <c r="Q122"/>
      <c r="R122"/>
      <c r="S122"/>
      <c r="T122"/>
      <c r="U122"/>
      <c r="V122"/>
      <c r="W122"/>
      <c r="X122"/>
      <c r="Y122"/>
      <c r="Z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 s="14"/>
    </row>
    <row r="123" spans="1:76" s="3" customFormat="1">
      <c r="A123"/>
      <c r="B123"/>
      <c r="C123"/>
      <c r="D123"/>
      <c r="E123"/>
      <c r="F123"/>
      <c r="G123"/>
      <c r="H123" s="1"/>
      <c r="I123"/>
      <c r="J123"/>
      <c r="K123"/>
      <c r="L123"/>
      <c r="M123"/>
      <c r="N123"/>
      <c r="O123" s="2"/>
      <c r="P123"/>
      <c r="Q123"/>
      <c r="R123"/>
      <c r="S123"/>
      <c r="T123"/>
      <c r="U123"/>
      <c r="V123"/>
      <c r="W123"/>
      <c r="X123"/>
      <c r="Y123"/>
      <c r="Z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 s="14"/>
    </row>
    <row r="124" spans="1:76" s="3" customFormat="1">
      <c r="A124"/>
      <c r="B124"/>
      <c r="C124"/>
      <c r="D124"/>
      <c r="E124"/>
      <c r="F124"/>
      <c r="G124"/>
      <c r="H124" s="1"/>
      <c r="I124"/>
      <c r="J124"/>
      <c r="K124"/>
      <c r="L124"/>
      <c r="M124"/>
      <c r="N124"/>
      <c r="O124" s="2"/>
      <c r="P124"/>
      <c r="Q124"/>
      <c r="R124"/>
      <c r="S124"/>
      <c r="T124"/>
      <c r="U124"/>
      <c r="V124"/>
      <c r="W124"/>
      <c r="X124"/>
      <c r="Y124"/>
      <c r="Z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 s="14"/>
    </row>
    <row r="125" spans="1:76" s="3" customFormat="1">
      <c r="A125"/>
      <c r="B125"/>
      <c r="C125"/>
      <c r="D125"/>
      <c r="E125"/>
      <c r="F125"/>
      <c r="G125"/>
      <c r="H125" s="1"/>
      <c r="I125"/>
      <c r="J125"/>
      <c r="K125"/>
      <c r="L125"/>
      <c r="M125"/>
      <c r="N125"/>
      <c r="O125" s="2"/>
      <c r="P125"/>
      <c r="Q125"/>
      <c r="R125"/>
      <c r="S125"/>
      <c r="T125"/>
      <c r="U125"/>
      <c r="V125"/>
      <c r="W125"/>
      <c r="X125"/>
      <c r="Y125"/>
      <c r="Z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 s="14"/>
    </row>
    <row r="126" spans="1:76" s="3" customFormat="1">
      <c r="A126"/>
      <c r="B126"/>
      <c r="C126"/>
      <c r="D126"/>
      <c r="E126"/>
      <c r="F126"/>
      <c r="G126"/>
      <c r="H126" s="1"/>
      <c r="I126"/>
      <c r="J126"/>
      <c r="K126"/>
      <c r="L126"/>
      <c r="M126"/>
      <c r="N126"/>
      <c r="O126" s="2"/>
      <c r="P126"/>
      <c r="Q126"/>
      <c r="R126"/>
      <c r="S126"/>
      <c r="T126"/>
      <c r="U126"/>
      <c r="V126"/>
      <c r="W126"/>
      <c r="X126"/>
      <c r="Y126"/>
      <c r="Z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 s="14"/>
    </row>
    <row r="127" spans="1:76" s="3" customFormat="1">
      <c r="A127"/>
      <c r="B127"/>
      <c r="C127"/>
      <c r="D127"/>
      <c r="E127"/>
      <c r="F127"/>
      <c r="G127"/>
      <c r="H127" s="1"/>
      <c r="I127"/>
      <c r="J127"/>
      <c r="K127"/>
      <c r="L127"/>
      <c r="M127"/>
      <c r="N127"/>
      <c r="O127" s="2"/>
      <c r="P127"/>
      <c r="Q127"/>
      <c r="R127"/>
      <c r="S127"/>
      <c r="T127"/>
      <c r="U127"/>
      <c r="V127"/>
      <c r="W127"/>
      <c r="X127"/>
      <c r="Y127"/>
      <c r="Z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 s="14"/>
    </row>
    <row r="128" spans="1:76" s="3" customFormat="1">
      <c r="A128"/>
      <c r="B128"/>
      <c r="C128"/>
      <c r="D128"/>
      <c r="E128"/>
      <c r="F128"/>
      <c r="G128"/>
      <c r="H128" s="1"/>
      <c r="I128"/>
      <c r="J128"/>
      <c r="K128"/>
      <c r="L128"/>
      <c r="M128"/>
      <c r="N128"/>
      <c r="O128" s="2"/>
      <c r="P128"/>
      <c r="Q128"/>
      <c r="R128"/>
      <c r="S128"/>
      <c r="T128"/>
      <c r="U128"/>
      <c r="V128"/>
      <c r="W128"/>
      <c r="X128"/>
      <c r="Y128"/>
      <c r="Z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 s="14"/>
    </row>
    <row r="129" spans="1:76" s="3" customFormat="1">
      <c r="A129"/>
      <c r="B129"/>
      <c r="C129"/>
      <c r="D129"/>
      <c r="E129"/>
      <c r="F129"/>
      <c r="G129"/>
      <c r="H129" s="1"/>
      <c r="I129"/>
      <c r="J129"/>
      <c r="K129"/>
      <c r="L129"/>
      <c r="M129"/>
      <c r="N129"/>
      <c r="O129" s="2"/>
      <c r="P129"/>
      <c r="Q129"/>
      <c r="R129"/>
      <c r="S129"/>
      <c r="T129"/>
      <c r="U129"/>
      <c r="V129"/>
      <c r="W129"/>
      <c r="X129"/>
      <c r="Y129"/>
      <c r="Z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 s="14"/>
    </row>
    <row r="130" spans="1:76" s="3" customFormat="1">
      <c r="A130"/>
      <c r="B130"/>
      <c r="C130"/>
      <c r="D130"/>
      <c r="E130"/>
      <c r="F130"/>
      <c r="G130"/>
      <c r="H130" s="1"/>
      <c r="I130"/>
      <c r="J130"/>
      <c r="K130"/>
      <c r="L130"/>
      <c r="M130"/>
      <c r="N130"/>
      <c r="O130" s="2"/>
      <c r="P130"/>
      <c r="Q130"/>
      <c r="R130"/>
      <c r="S130"/>
      <c r="T130"/>
      <c r="U130"/>
      <c r="V130"/>
      <c r="W130"/>
      <c r="X130"/>
      <c r="Y130"/>
      <c r="Z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 s="14"/>
    </row>
    <row r="131" spans="1:76" s="3" customFormat="1">
      <c r="A131"/>
      <c r="B131"/>
      <c r="C131"/>
      <c r="D131"/>
      <c r="E131"/>
      <c r="F131"/>
      <c r="G131"/>
      <c r="H131" s="1"/>
      <c r="I131"/>
      <c r="J131"/>
      <c r="K131"/>
      <c r="L131"/>
      <c r="M131"/>
      <c r="N131"/>
      <c r="O131" s="2"/>
      <c r="P131"/>
      <c r="Q131"/>
      <c r="R131"/>
      <c r="S131"/>
      <c r="T131"/>
      <c r="U131"/>
      <c r="V131"/>
      <c r="W131"/>
      <c r="X131"/>
      <c r="Y131"/>
      <c r="Z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 s="14"/>
    </row>
    <row r="132" spans="1:76" s="3" customFormat="1">
      <c r="A132"/>
      <c r="B132"/>
      <c r="C132"/>
      <c r="D132"/>
      <c r="E132"/>
      <c r="F132"/>
      <c r="G132"/>
      <c r="H132" s="1"/>
      <c r="I132"/>
      <c r="J132"/>
      <c r="K132"/>
      <c r="L132"/>
      <c r="M132"/>
      <c r="N132"/>
      <c r="O132" s="2"/>
      <c r="P132"/>
      <c r="Q132"/>
      <c r="R132"/>
      <c r="S132"/>
      <c r="T132"/>
      <c r="U132"/>
      <c r="V132"/>
      <c r="W132"/>
      <c r="X132"/>
      <c r="Y132"/>
      <c r="Z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 s="14"/>
    </row>
    <row r="133" spans="1:76" s="3" customFormat="1">
      <c r="A133"/>
      <c r="B133"/>
      <c r="C133"/>
      <c r="D133"/>
      <c r="E133"/>
      <c r="F133"/>
      <c r="G133"/>
      <c r="H133" s="1"/>
      <c r="I133"/>
      <c r="J133"/>
      <c r="K133"/>
      <c r="L133"/>
      <c r="M133"/>
      <c r="N133"/>
      <c r="O133" s="2"/>
      <c r="P133"/>
      <c r="Q133"/>
      <c r="R133"/>
      <c r="S133"/>
      <c r="T133"/>
      <c r="U133"/>
      <c r="V133"/>
      <c r="W133"/>
      <c r="X133"/>
      <c r="Y133"/>
      <c r="Z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 s="14"/>
    </row>
    <row r="134" spans="1:76" s="3" customFormat="1">
      <c r="A134"/>
      <c r="B134"/>
      <c r="C134"/>
      <c r="D134"/>
      <c r="E134"/>
      <c r="F134"/>
      <c r="G134"/>
      <c r="H134" s="1"/>
      <c r="I134"/>
      <c r="J134"/>
      <c r="K134"/>
      <c r="L134"/>
      <c r="M134"/>
      <c r="N134"/>
      <c r="O134" s="2"/>
      <c r="P134"/>
      <c r="Q134"/>
      <c r="R134"/>
      <c r="S134"/>
      <c r="T134"/>
      <c r="U134"/>
      <c r="V134"/>
      <c r="W134"/>
      <c r="X134"/>
      <c r="Y134"/>
      <c r="Z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 s="14"/>
    </row>
    <row r="135" spans="1:76" s="3" customFormat="1">
      <c r="A135"/>
      <c r="B135"/>
      <c r="C135"/>
      <c r="D135"/>
      <c r="E135"/>
      <c r="F135"/>
      <c r="G135"/>
      <c r="H135" s="1"/>
      <c r="I135"/>
      <c r="J135"/>
      <c r="K135"/>
      <c r="L135"/>
      <c r="M135"/>
      <c r="N135"/>
      <c r="O135" s="2"/>
      <c r="P135"/>
      <c r="Q135"/>
      <c r="R135"/>
      <c r="S135"/>
      <c r="T135"/>
      <c r="U135"/>
      <c r="V135"/>
      <c r="W135"/>
      <c r="X135"/>
      <c r="Y135"/>
      <c r="Z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 s="14"/>
    </row>
    <row r="136" spans="1:76" s="3" customFormat="1">
      <c r="A136"/>
      <c r="B136"/>
      <c r="C136"/>
      <c r="D136"/>
      <c r="E136"/>
      <c r="F136"/>
      <c r="G136"/>
      <c r="H136" s="1"/>
      <c r="I136"/>
      <c r="J136"/>
      <c r="K136"/>
      <c r="L136"/>
      <c r="M136"/>
      <c r="N136"/>
      <c r="O136" s="2"/>
      <c r="P136"/>
      <c r="Q136"/>
      <c r="R136"/>
      <c r="S136"/>
      <c r="T136"/>
      <c r="U136"/>
      <c r="V136"/>
      <c r="W136"/>
      <c r="X136"/>
      <c r="Y136"/>
      <c r="Z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 s="14"/>
    </row>
    <row r="137" spans="1:76" s="3" customFormat="1">
      <c r="A137"/>
      <c r="B137"/>
      <c r="C137"/>
      <c r="D137"/>
      <c r="E137"/>
      <c r="F137"/>
      <c r="G137"/>
      <c r="H137" s="1"/>
      <c r="I137"/>
      <c r="J137"/>
      <c r="K137"/>
      <c r="L137"/>
      <c r="M137"/>
      <c r="N137"/>
      <c r="O137" s="2"/>
      <c r="P137"/>
      <c r="Q137"/>
      <c r="R137"/>
      <c r="S137"/>
      <c r="T137"/>
      <c r="U137"/>
      <c r="V137"/>
      <c r="W137"/>
      <c r="X137"/>
      <c r="Y137"/>
      <c r="Z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 s="14"/>
    </row>
    <row r="138" spans="1:76" s="3" customFormat="1">
      <c r="A138"/>
      <c r="B138"/>
      <c r="C138"/>
      <c r="D138"/>
      <c r="E138"/>
      <c r="F138"/>
      <c r="G138"/>
      <c r="H138" s="1"/>
      <c r="I138"/>
      <c r="J138"/>
      <c r="K138"/>
      <c r="L138"/>
      <c r="M138"/>
      <c r="N138"/>
      <c r="O138" s="2"/>
      <c r="P138"/>
      <c r="Q138"/>
      <c r="R138"/>
      <c r="S138"/>
      <c r="T138"/>
      <c r="U138"/>
      <c r="V138"/>
      <c r="W138"/>
      <c r="X138"/>
      <c r="Y138"/>
      <c r="Z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 s="14"/>
    </row>
    <row r="139" spans="1:76" s="3" customFormat="1">
      <c r="A139"/>
      <c r="B139"/>
      <c r="C139"/>
      <c r="D139"/>
      <c r="E139"/>
      <c r="F139"/>
      <c r="G139"/>
      <c r="H139" s="1"/>
      <c r="I139"/>
      <c r="J139"/>
      <c r="K139"/>
      <c r="L139"/>
      <c r="M139"/>
      <c r="N139"/>
      <c r="O139" s="2"/>
      <c r="P139"/>
      <c r="Q139"/>
      <c r="R139"/>
      <c r="S139"/>
      <c r="T139"/>
      <c r="U139"/>
      <c r="V139"/>
      <c r="W139"/>
      <c r="X139"/>
      <c r="Y139"/>
      <c r="Z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 s="14"/>
    </row>
    <row r="140" spans="1:76" s="3" customFormat="1">
      <c r="A140"/>
      <c r="B140"/>
      <c r="C140"/>
      <c r="D140"/>
      <c r="E140"/>
      <c r="F140"/>
      <c r="G140"/>
      <c r="H140" s="1"/>
      <c r="I140"/>
      <c r="J140"/>
      <c r="K140"/>
      <c r="L140"/>
      <c r="M140"/>
      <c r="N140"/>
      <c r="O140" s="2"/>
      <c r="P140"/>
      <c r="Q140"/>
      <c r="R140"/>
      <c r="S140"/>
      <c r="T140"/>
      <c r="U140"/>
      <c r="V140"/>
      <c r="W140"/>
      <c r="X140"/>
      <c r="Y140"/>
      <c r="Z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 s="14"/>
    </row>
    <row r="141" spans="1:76" s="3" customFormat="1">
      <c r="A141"/>
      <c r="B141"/>
      <c r="C141"/>
      <c r="D141"/>
      <c r="E141"/>
      <c r="F141"/>
      <c r="G141"/>
      <c r="H141" s="1"/>
      <c r="I141"/>
      <c r="J141"/>
      <c r="K141"/>
      <c r="L141"/>
      <c r="M141"/>
      <c r="N141"/>
      <c r="O141" s="2"/>
      <c r="P141"/>
      <c r="Q141"/>
      <c r="R141"/>
      <c r="S141"/>
      <c r="T141"/>
      <c r="U141"/>
      <c r="V141"/>
      <c r="W141"/>
      <c r="X141"/>
      <c r="Y141"/>
      <c r="Z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 s="14"/>
    </row>
    <row r="142" spans="1:76" s="3" customFormat="1">
      <c r="A142"/>
      <c r="B142"/>
      <c r="C142"/>
      <c r="D142"/>
      <c r="E142"/>
      <c r="F142"/>
      <c r="G142"/>
      <c r="H142" s="1"/>
      <c r="I142"/>
      <c r="J142"/>
      <c r="K142"/>
      <c r="L142"/>
      <c r="M142"/>
      <c r="N142"/>
      <c r="O142" s="2"/>
      <c r="P142"/>
      <c r="Q142"/>
      <c r="R142"/>
      <c r="S142"/>
      <c r="T142"/>
      <c r="U142"/>
      <c r="V142"/>
      <c r="W142"/>
      <c r="X142"/>
      <c r="Y142"/>
      <c r="Z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 s="14"/>
    </row>
    <row r="143" spans="1:76" s="3" customFormat="1">
      <c r="A143"/>
      <c r="B143"/>
      <c r="C143"/>
      <c r="D143"/>
      <c r="E143"/>
      <c r="F143"/>
      <c r="G143"/>
      <c r="H143" s="1"/>
      <c r="I143"/>
      <c r="J143"/>
      <c r="K143"/>
      <c r="L143"/>
      <c r="M143"/>
      <c r="N143"/>
      <c r="O143" s="2"/>
      <c r="P143"/>
      <c r="Q143"/>
      <c r="R143"/>
      <c r="S143"/>
      <c r="T143"/>
      <c r="U143"/>
      <c r="V143"/>
      <c r="W143"/>
      <c r="X143"/>
      <c r="Y143"/>
      <c r="Z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 s="14"/>
    </row>
    <row r="144" spans="1:76" s="3" customFormat="1">
      <c r="A144"/>
      <c r="B144"/>
      <c r="C144"/>
      <c r="D144"/>
      <c r="E144"/>
      <c r="F144"/>
      <c r="G144"/>
      <c r="H144" s="1"/>
      <c r="I144"/>
      <c r="J144"/>
      <c r="K144"/>
      <c r="L144"/>
      <c r="M144"/>
      <c r="N144"/>
      <c r="O144" s="2"/>
      <c r="P144"/>
      <c r="Q144"/>
      <c r="R144"/>
      <c r="S144"/>
      <c r="T144"/>
      <c r="U144"/>
      <c r="V144"/>
      <c r="W144"/>
      <c r="X144"/>
      <c r="Y144"/>
      <c r="Z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 s="14"/>
    </row>
    <row r="145" spans="1:76" s="3" customFormat="1">
      <c r="A145"/>
      <c r="B145"/>
      <c r="C145"/>
      <c r="D145"/>
      <c r="E145"/>
      <c r="F145"/>
      <c r="G145"/>
      <c r="H145" s="1"/>
      <c r="I145"/>
      <c r="J145"/>
      <c r="K145"/>
      <c r="L145"/>
      <c r="M145"/>
      <c r="N145"/>
      <c r="O145" s="2"/>
      <c r="P145"/>
      <c r="Q145"/>
      <c r="R145"/>
      <c r="S145"/>
      <c r="T145"/>
      <c r="U145"/>
      <c r="V145"/>
      <c r="W145"/>
      <c r="X145"/>
      <c r="Y145"/>
      <c r="Z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 s="14"/>
    </row>
    <row r="146" spans="1:76" s="3" customFormat="1">
      <c r="A146"/>
      <c r="B146"/>
      <c r="C146"/>
      <c r="D146"/>
      <c r="E146"/>
      <c r="F146"/>
      <c r="G146"/>
      <c r="H146" s="1"/>
      <c r="I146"/>
      <c r="J146"/>
      <c r="K146"/>
      <c r="L146"/>
      <c r="M146"/>
      <c r="N146"/>
      <c r="O146" s="2"/>
      <c r="P146"/>
      <c r="Q146"/>
      <c r="R146"/>
      <c r="S146"/>
      <c r="T146"/>
      <c r="U146"/>
      <c r="V146"/>
      <c r="W146"/>
      <c r="X146"/>
      <c r="Y146"/>
      <c r="Z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 s="14"/>
    </row>
    <row r="147" spans="1:76" s="3" customFormat="1">
      <c r="A147"/>
      <c r="B147"/>
      <c r="C147"/>
      <c r="D147"/>
      <c r="E147"/>
      <c r="F147"/>
      <c r="G147"/>
      <c r="H147" s="1"/>
      <c r="I147"/>
      <c r="J147"/>
      <c r="K147"/>
      <c r="L147"/>
      <c r="M147"/>
      <c r="N147"/>
      <c r="O147" s="2"/>
      <c r="P147"/>
      <c r="Q147"/>
      <c r="R147"/>
      <c r="S147"/>
      <c r="T147"/>
      <c r="U147"/>
      <c r="V147"/>
      <c r="W147"/>
      <c r="X147"/>
      <c r="Y147"/>
      <c r="Z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 s="14"/>
    </row>
    <row r="148" spans="1:76" s="3" customFormat="1">
      <c r="A148"/>
      <c r="B148"/>
      <c r="C148"/>
      <c r="D148"/>
      <c r="E148"/>
      <c r="F148"/>
      <c r="G148"/>
      <c r="H148" s="1"/>
      <c r="I148"/>
      <c r="J148"/>
      <c r="K148"/>
      <c r="L148"/>
      <c r="M148"/>
      <c r="N148"/>
      <c r="O148" s="2"/>
      <c r="P148"/>
      <c r="Q148"/>
      <c r="R148"/>
      <c r="S148"/>
      <c r="T148"/>
      <c r="U148"/>
      <c r="V148"/>
      <c r="W148"/>
      <c r="X148"/>
      <c r="Y148"/>
      <c r="Z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 s="14"/>
    </row>
    <row r="149" spans="1:76" s="3" customFormat="1">
      <c r="A149"/>
      <c r="B149"/>
      <c r="C149"/>
      <c r="D149"/>
      <c r="E149"/>
      <c r="F149"/>
      <c r="G149"/>
      <c r="H149" s="1"/>
      <c r="I149"/>
      <c r="J149"/>
      <c r="K149"/>
      <c r="L149"/>
      <c r="M149"/>
      <c r="N149"/>
      <c r="O149" s="2"/>
      <c r="P149"/>
      <c r="Q149"/>
      <c r="R149"/>
      <c r="S149"/>
      <c r="T149"/>
      <c r="U149"/>
      <c r="V149"/>
      <c r="W149"/>
      <c r="X149"/>
      <c r="Y149"/>
      <c r="Z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 s="14"/>
    </row>
    <row r="150" spans="1:76" s="3" customFormat="1">
      <c r="A150"/>
      <c r="B150"/>
      <c r="C150"/>
      <c r="D150"/>
      <c r="E150"/>
      <c r="F150"/>
      <c r="G150"/>
      <c r="H150" s="1"/>
      <c r="I150"/>
      <c r="J150"/>
      <c r="K150"/>
      <c r="L150"/>
      <c r="M150"/>
      <c r="N150"/>
      <c r="O150" s="2"/>
      <c r="P150"/>
      <c r="Q150"/>
      <c r="R150"/>
      <c r="S150"/>
      <c r="T150"/>
      <c r="U150"/>
      <c r="V150"/>
      <c r="W150"/>
      <c r="X150"/>
      <c r="Y150"/>
      <c r="Z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 s="14"/>
    </row>
    <row r="151" spans="1:76" s="3" customFormat="1">
      <c r="A151"/>
      <c r="B151"/>
      <c r="C151"/>
      <c r="D151"/>
      <c r="E151"/>
      <c r="F151"/>
      <c r="G151"/>
      <c r="H151" s="1"/>
      <c r="I151"/>
      <c r="J151"/>
      <c r="K151"/>
      <c r="L151"/>
      <c r="M151"/>
      <c r="N151"/>
      <c r="O151" s="2"/>
      <c r="P151"/>
      <c r="Q151"/>
      <c r="R151"/>
      <c r="S151"/>
      <c r="T151"/>
      <c r="U151"/>
      <c r="V151"/>
      <c r="W151"/>
      <c r="X151"/>
      <c r="Y151"/>
      <c r="Z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 s="14"/>
    </row>
    <row r="152" spans="1:76" s="3" customFormat="1">
      <c r="A152"/>
      <c r="B152"/>
      <c r="C152"/>
      <c r="D152"/>
      <c r="E152"/>
      <c r="F152"/>
      <c r="G152"/>
      <c r="H152" s="1"/>
      <c r="I152"/>
      <c r="J152"/>
      <c r="K152"/>
      <c r="L152"/>
      <c r="M152"/>
      <c r="N152"/>
      <c r="O152" s="2"/>
      <c r="P152"/>
      <c r="Q152"/>
      <c r="R152"/>
      <c r="S152"/>
      <c r="T152"/>
      <c r="U152"/>
      <c r="V152"/>
      <c r="W152"/>
      <c r="X152"/>
      <c r="Y152"/>
      <c r="Z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 s="14"/>
    </row>
    <row r="153" spans="1:76" s="3" customFormat="1">
      <c r="A153"/>
      <c r="B153"/>
      <c r="C153"/>
      <c r="D153"/>
      <c r="E153"/>
      <c r="F153"/>
      <c r="G153"/>
      <c r="H153" s="1"/>
      <c r="I153"/>
      <c r="J153"/>
      <c r="K153"/>
      <c r="L153"/>
      <c r="M153"/>
      <c r="N153"/>
      <c r="O153" s="2"/>
      <c r="P153"/>
      <c r="Q153"/>
      <c r="R153"/>
      <c r="S153"/>
      <c r="T153"/>
      <c r="U153"/>
      <c r="V153"/>
      <c r="W153"/>
      <c r="X153"/>
      <c r="Y153"/>
      <c r="Z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 s="14"/>
    </row>
    <row r="154" spans="1:76" s="3" customFormat="1">
      <c r="A154"/>
      <c r="B154"/>
      <c r="C154"/>
      <c r="D154"/>
      <c r="E154"/>
      <c r="F154"/>
      <c r="G154"/>
      <c r="H154" s="1"/>
      <c r="I154"/>
      <c r="J154"/>
      <c r="K154"/>
      <c r="L154"/>
      <c r="M154"/>
      <c r="N154"/>
      <c r="O154" s="2"/>
      <c r="P154"/>
      <c r="Q154"/>
      <c r="R154"/>
      <c r="S154"/>
      <c r="T154"/>
      <c r="U154"/>
      <c r="V154"/>
      <c r="W154"/>
      <c r="X154"/>
      <c r="Y154"/>
      <c r="Z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 s="14"/>
    </row>
    <row r="155" spans="1:76" customFormat="1">
      <c r="H155" s="1"/>
      <c r="O155" s="2"/>
      <c r="AA155" s="3"/>
      <c r="BX155" s="14"/>
    </row>
    <row r="156" spans="1:76" customFormat="1">
      <c r="H156" s="1"/>
      <c r="O156" s="2"/>
      <c r="AA156" s="3"/>
      <c r="BX156" s="14"/>
    </row>
    <row r="157" spans="1:76" customFormat="1">
      <c r="H157" s="1"/>
      <c r="O157" s="2"/>
      <c r="AA157" s="3"/>
      <c r="BX157" s="14"/>
    </row>
    <row r="158" spans="1:76" customFormat="1">
      <c r="H158" s="1"/>
      <c r="O158" s="2"/>
      <c r="AA158" s="3"/>
      <c r="BX158" s="14"/>
    </row>
    <row r="159" spans="1:76" customFormat="1">
      <c r="H159" s="1"/>
      <c r="O159" s="2"/>
      <c r="AA159" s="3"/>
      <c r="BX159" s="14"/>
    </row>
    <row r="160" spans="1:76" customFormat="1">
      <c r="H160" s="1"/>
      <c r="O160" s="2"/>
      <c r="AA160" s="3"/>
      <c r="BX160" s="14"/>
    </row>
    <row r="161" spans="8:76" customFormat="1">
      <c r="H161" s="1"/>
      <c r="O161" s="2"/>
      <c r="AA161" s="3"/>
      <c r="BX161" s="14"/>
    </row>
    <row r="162" spans="8:76" customFormat="1">
      <c r="H162" s="1"/>
      <c r="O162" s="2"/>
      <c r="AA162" s="3"/>
      <c r="BX162" s="14"/>
    </row>
    <row r="163" spans="8:76" customFormat="1">
      <c r="H163" s="1"/>
      <c r="O163" s="2"/>
      <c r="AA163" s="3"/>
    </row>
    <row r="164" spans="8:76" customFormat="1">
      <c r="H164" s="1"/>
      <c r="O164" s="2"/>
      <c r="AA164" s="3"/>
    </row>
    <row r="165" spans="8:76" customFormat="1">
      <c r="H165" s="1"/>
      <c r="O165" s="2"/>
      <c r="AA165" s="3"/>
    </row>
    <row r="166" spans="8:76" customFormat="1">
      <c r="H166" s="1"/>
      <c r="O166" s="2"/>
      <c r="AA166" s="3"/>
    </row>
    <row r="167" spans="8:76" customFormat="1">
      <c r="H167" s="1"/>
      <c r="O167" s="2"/>
      <c r="AA167" s="3"/>
    </row>
    <row r="168" spans="8:76" customFormat="1">
      <c r="H168" s="1"/>
      <c r="O168" s="2"/>
      <c r="AA168" s="3"/>
    </row>
    <row r="169" spans="8:76" customFormat="1">
      <c r="H169" s="1"/>
      <c r="O169" s="2"/>
      <c r="AA169" s="3"/>
    </row>
    <row r="170" spans="8:76" customFormat="1">
      <c r="H170" s="1"/>
      <c r="O170" s="2"/>
      <c r="AA170" s="3"/>
    </row>
    <row r="171" spans="8:76" customFormat="1">
      <c r="H171" s="1"/>
      <c r="O171" s="2"/>
      <c r="AA171" s="3"/>
    </row>
    <row r="172" spans="8:76" customFormat="1">
      <c r="H172" s="1"/>
      <c r="O172" s="2"/>
      <c r="AA172" s="3"/>
    </row>
    <row r="173" spans="8:76" customFormat="1">
      <c r="H173" s="1"/>
      <c r="O173" s="2"/>
      <c r="AA173" s="3"/>
    </row>
    <row r="174" spans="8:76" customFormat="1">
      <c r="H174" s="1"/>
      <c r="O174" s="2"/>
      <c r="AA174" s="3"/>
    </row>
    <row r="175" spans="8:76" customFormat="1">
      <c r="H175" s="1"/>
      <c r="O175" s="2"/>
      <c r="AA175" s="3"/>
    </row>
    <row r="176" spans="8:76" customFormat="1">
      <c r="H176" s="1"/>
      <c r="O176" s="2"/>
      <c r="AA176" s="3"/>
    </row>
    <row r="177" spans="1:76" customFormat="1">
      <c r="H177" s="1"/>
      <c r="O177" s="2"/>
      <c r="AA177" s="3"/>
    </row>
    <row r="178" spans="1:76" customFormat="1">
      <c r="H178" s="1"/>
      <c r="O178" s="2"/>
      <c r="AA178" s="3"/>
    </row>
    <row r="179" spans="1:76" customFormat="1">
      <c r="H179" s="1"/>
      <c r="O179" s="2"/>
      <c r="AA179" s="3"/>
      <c r="BX179" s="14"/>
    </row>
    <row r="180" spans="1:76" customFormat="1">
      <c r="H180" s="1"/>
      <c r="O180" s="2"/>
      <c r="AA180" s="3"/>
      <c r="BX180" s="14"/>
    </row>
    <row r="181" spans="1:76" customFormat="1">
      <c r="H181" s="1"/>
      <c r="O181" s="2"/>
      <c r="AA181" s="3"/>
      <c r="BX181" s="14"/>
    </row>
    <row r="182" spans="1:76" customFormat="1">
      <c r="H182" s="1"/>
      <c r="O182" s="2"/>
      <c r="AA182" s="3"/>
      <c r="BX182" s="14"/>
    </row>
    <row r="183" spans="1:76" customFormat="1">
      <c r="H183" s="1"/>
      <c r="O183" s="2"/>
      <c r="AA183" s="3"/>
      <c r="BX183" s="14"/>
    </row>
    <row r="184" spans="1:76" customFormat="1">
      <c r="H184" s="1"/>
      <c r="O184" s="2"/>
      <c r="AA184" s="3"/>
      <c r="BX184" s="14"/>
    </row>
    <row r="185" spans="1:76" customFormat="1">
      <c r="H185" s="1"/>
      <c r="O185" s="2"/>
      <c r="AA185" s="3"/>
      <c r="BX185" s="14"/>
    </row>
    <row r="186" spans="1:76" customFormat="1">
      <c r="H186" s="1"/>
      <c r="O186" s="2"/>
      <c r="AA186" s="3"/>
      <c r="BX186" s="14"/>
    </row>
    <row r="187" spans="1:76" s="3" customFormat="1">
      <c r="A187"/>
      <c r="B187"/>
      <c r="C187"/>
      <c r="D187"/>
      <c r="E187"/>
      <c r="F187"/>
      <c r="G187"/>
      <c r="H187" s="1"/>
      <c r="I187"/>
      <c r="J187"/>
      <c r="K187"/>
      <c r="L187"/>
      <c r="M187"/>
      <c r="N187"/>
      <c r="O187" s="2"/>
      <c r="P187"/>
      <c r="Q187"/>
      <c r="R187"/>
      <c r="S187"/>
      <c r="T187"/>
      <c r="U187"/>
      <c r="V187"/>
      <c r="W187"/>
      <c r="X187"/>
      <c r="Y187"/>
      <c r="Z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 s="14"/>
    </row>
    <row r="188" spans="1:76" s="3" customFormat="1">
      <c r="A188"/>
      <c r="B188"/>
      <c r="C188"/>
      <c r="D188"/>
      <c r="E188"/>
      <c r="F188"/>
      <c r="G188"/>
      <c r="H188" s="1"/>
      <c r="I188"/>
      <c r="J188"/>
      <c r="K188"/>
      <c r="L188"/>
      <c r="M188"/>
      <c r="N188"/>
      <c r="O188" s="2"/>
      <c r="P188"/>
      <c r="Q188"/>
      <c r="R188"/>
      <c r="S188"/>
      <c r="T188"/>
      <c r="U188"/>
      <c r="V188"/>
      <c r="W188"/>
      <c r="X188"/>
      <c r="Y188"/>
      <c r="Z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 s="14"/>
    </row>
    <row r="189" spans="1:76" s="3" customFormat="1">
      <c r="A189"/>
      <c r="B189"/>
      <c r="C189"/>
      <c r="D189"/>
      <c r="E189"/>
      <c r="F189"/>
      <c r="G189"/>
      <c r="H189" s="1"/>
      <c r="I189"/>
      <c r="J189"/>
      <c r="K189"/>
      <c r="L189"/>
      <c r="M189"/>
      <c r="N189"/>
      <c r="O189" s="2"/>
      <c r="P189"/>
      <c r="Q189"/>
      <c r="R189"/>
      <c r="S189"/>
      <c r="T189"/>
      <c r="U189"/>
      <c r="V189"/>
      <c r="W189"/>
      <c r="X189"/>
      <c r="Y189"/>
      <c r="Z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 s="14"/>
    </row>
    <row r="190" spans="1:76" s="3" customFormat="1">
      <c r="A190"/>
      <c r="B190"/>
      <c r="C190"/>
      <c r="D190"/>
      <c r="E190"/>
      <c r="F190"/>
      <c r="G190"/>
      <c r="H190" s="1"/>
      <c r="I190"/>
      <c r="J190"/>
      <c r="K190"/>
      <c r="L190"/>
      <c r="M190"/>
      <c r="N190"/>
      <c r="O190" s="2"/>
      <c r="P190"/>
      <c r="Q190"/>
      <c r="R190"/>
      <c r="S190"/>
      <c r="T190"/>
      <c r="U190"/>
      <c r="V190"/>
      <c r="W190"/>
      <c r="X190"/>
      <c r="Y190"/>
      <c r="Z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 s="14"/>
    </row>
    <row r="191" spans="1:76" s="3" customFormat="1">
      <c r="A191"/>
      <c r="B191"/>
      <c r="C191"/>
      <c r="D191"/>
      <c r="E191"/>
      <c r="F191"/>
      <c r="G191"/>
      <c r="H191" s="1"/>
      <c r="I191"/>
      <c r="J191"/>
      <c r="K191"/>
      <c r="L191"/>
      <c r="M191"/>
      <c r="N191"/>
      <c r="O191" s="2"/>
      <c r="P191"/>
      <c r="Q191"/>
      <c r="R191"/>
      <c r="S191"/>
      <c r="T191"/>
      <c r="U191"/>
      <c r="V191"/>
      <c r="W191"/>
      <c r="X191"/>
      <c r="Y191"/>
      <c r="Z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 s="14"/>
    </row>
    <row r="192" spans="1:76" s="3" customFormat="1">
      <c r="A192"/>
      <c r="B192"/>
      <c r="C192"/>
      <c r="D192"/>
      <c r="E192"/>
      <c r="F192"/>
      <c r="G192"/>
      <c r="H192" s="1"/>
      <c r="I192"/>
      <c r="J192"/>
      <c r="K192"/>
      <c r="L192"/>
      <c r="M192"/>
      <c r="N192"/>
      <c r="O192" s="2"/>
      <c r="P192"/>
      <c r="Q192"/>
      <c r="R192"/>
      <c r="S192"/>
      <c r="T192"/>
      <c r="U192"/>
      <c r="V192"/>
      <c r="W192"/>
      <c r="X192"/>
      <c r="Y192"/>
      <c r="Z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 s="14"/>
    </row>
    <row r="193" spans="1:76" s="3" customFormat="1">
      <c r="A193"/>
      <c r="B193"/>
      <c r="C193"/>
      <c r="D193"/>
      <c r="E193"/>
      <c r="F193"/>
      <c r="G193"/>
      <c r="H193" s="1"/>
      <c r="I193"/>
      <c r="J193"/>
      <c r="K193"/>
      <c r="L193"/>
      <c r="M193"/>
      <c r="N193"/>
      <c r="O193" s="2"/>
      <c r="P193"/>
      <c r="Q193"/>
      <c r="R193"/>
      <c r="S193"/>
      <c r="T193"/>
      <c r="U193"/>
      <c r="V193"/>
      <c r="W193"/>
      <c r="X193"/>
      <c r="Y193"/>
      <c r="Z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 s="14"/>
    </row>
    <row r="194" spans="1:76" s="3" customFormat="1">
      <c r="A194"/>
      <c r="B194"/>
      <c r="C194"/>
      <c r="D194"/>
      <c r="E194"/>
      <c r="F194"/>
      <c r="G194"/>
      <c r="H194" s="1"/>
      <c r="I194"/>
      <c r="J194"/>
      <c r="K194"/>
      <c r="L194"/>
      <c r="M194"/>
      <c r="N194"/>
      <c r="O194" s="2"/>
      <c r="P194"/>
      <c r="Q194"/>
      <c r="R194"/>
      <c r="S194"/>
      <c r="T194"/>
      <c r="U194"/>
      <c r="V194"/>
      <c r="W194"/>
      <c r="X194"/>
      <c r="Y194"/>
      <c r="Z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 s="14"/>
    </row>
    <row r="195" spans="1:76" s="3" customFormat="1">
      <c r="A195"/>
      <c r="B195"/>
      <c r="C195"/>
      <c r="D195"/>
      <c r="E195"/>
      <c r="F195"/>
      <c r="G195"/>
      <c r="H195" s="1"/>
      <c r="I195"/>
      <c r="J195"/>
      <c r="K195"/>
      <c r="L195"/>
      <c r="M195"/>
      <c r="N195"/>
      <c r="O195" s="2"/>
      <c r="P195"/>
      <c r="Q195"/>
      <c r="R195"/>
      <c r="S195"/>
      <c r="T195"/>
      <c r="U195"/>
      <c r="V195"/>
      <c r="W195"/>
      <c r="X195"/>
      <c r="Y195"/>
      <c r="Z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 s="14"/>
    </row>
    <row r="196" spans="1:76" s="3" customFormat="1">
      <c r="A196"/>
      <c r="B196"/>
      <c r="C196"/>
      <c r="D196"/>
      <c r="E196"/>
      <c r="F196"/>
      <c r="G196"/>
      <c r="H196" s="1"/>
      <c r="I196"/>
      <c r="J196"/>
      <c r="K196"/>
      <c r="L196"/>
      <c r="M196"/>
      <c r="N196"/>
      <c r="O196" s="2"/>
      <c r="P196"/>
      <c r="Q196"/>
      <c r="R196"/>
      <c r="S196"/>
      <c r="T196"/>
      <c r="U196"/>
      <c r="V196"/>
      <c r="W196"/>
      <c r="X196"/>
      <c r="Y196"/>
      <c r="Z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 s="14"/>
    </row>
    <row r="197" spans="1:76" s="3" customFormat="1">
      <c r="A197"/>
      <c r="B197"/>
      <c r="C197"/>
      <c r="D197"/>
      <c r="E197"/>
      <c r="F197"/>
      <c r="G197"/>
      <c r="H197" s="1"/>
      <c r="I197"/>
      <c r="J197"/>
      <c r="K197"/>
      <c r="L197"/>
      <c r="M197"/>
      <c r="N197"/>
      <c r="O197" s="2"/>
      <c r="P197"/>
      <c r="Q197"/>
      <c r="R197"/>
      <c r="S197"/>
      <c r="T197"/>
      <c r="U197"/>
      <c r="V197"/>
      <c r="W197"/>
      <c r="X197"/>
      <c r="Y197"/>
      <c r="Z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 s="14"/>
    </row>
    <row r="198" spans="1:76" s="3" customFormat="1">
      <c r="A198"/>
      <c r="B198"/>
      <c r="C198"/>
      <c r="D198"/>
      <c r="E198"/>
      <c r="F198"/>
      <c r="G198"/>
      <c r="H198" s="1"/>
      <c r="I198"/>
      <c r="J198"/>
      <c r="K198"/>
      <c r="L198"/>
      <c r="M198"/>
      <c r="N198"/>
      <c r="O198" s="2"/>
      <c r="P198"/>
      <c r="Q198"/>
      <c r="R198"/>
      <c r="S198"/>
      <c r="T198"/>
      <c r="U198"/>
      <c r="V198"/>
      <c r="W198"/>
      <c r="X198"/>
      <c r="Y198"/>
      <c r="Z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 s="14"/>
    </row>
    <row r="199" spans="1:76" s="3" customFormat="1">
      <c r="A199"/>
      <c r="B199"/>
      <c r="C199"/>
      <c r="D199"/>
      <c r="E199"/>
      <c r="F199"/>
      <c r="G199"/>
      <c r="H199" s="1"/>
      <c r="I199"/>
      <c r="J199"/>
      <c r="K199"/>
      <c r="L199"/>
      <c r="M199"/>
      <c r="N199"/>
      <c r="O199" s="2"/>
      <c r="P199"/>
      <c r="Q199"/>
      <c r="R199"/>
      <c r="S199"/>
      <c r="T199"/>
      <c r="U199"/>
      <c r="V199"/>
      <c r="W199"/>
      <c r="X199"/>
      <c r="Y199"/>
      <c r="Z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 s="14"/>
    </row>
    <row r="200" spans="1:76" s="3" customFormat="1">
      <c r="A200"/>
      <c r="B200"/>
      <c r="C200"/>
      <c r="D200"/>
      <c r="E200"/>
      <c r="F200"/>
      <c r="G200"/>
      <c r="H200" s="1"/>
      <c r="I200"/>
      <c r="J200"/>
      <c r="K200"/>
      <c r="L200"/>
      <c r="M200"/>
      <c r="N200"/>
      <c r="O200" s="2"/>
      <c r="P200"/>
      <c r="Q200"/>
      <c r="R200"/>
      <c r="S200"/>
      <c r="T200"/>
      <c r="U200"/>
      <c r="V200"/>
      <c r="W200"/>
      <c r="X200"/>
      <c r="Y200"/>
      <c r="Z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 s="14"/>
    </row>
    <row r="201" spans="1:76" s="3" customFormat="1">
      <c r="A201"/>
      <c r="B201"/>
      <c r="C201"/>
      <c r="D201"/>
      <c r="E201"/>
      <c r="F201"/>
      <c r="G201"/>
      <c r="H201" s="1"/>
      <c r="I201"/>
      <c r="J201"/>
      <c r="K201"/>
      <c r="L201"/>
      <c r="M201"/>
      <c r="N201"/>
      <c r="O201" s="2"/>
      <c r="P201"/>
      <c r="Q201"/>
      <c r="R201"/>
      <c r="S201"/>
      <c r="T201"/>
      <c r="U201"/>
      <c r="V201"/>
      <c r="W201"/>
      <c r="X201"/>
      <c r="Y201"/>
      <c r="Z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 s="14"/>
    </row>
    <row r="202" spans="1:76" s="3" customFormat="1">
      <c r="A202"/>
      <c r="B202"/>
      <c r="C202"/>
      <c r="D202"/>
      <c r="E202"/>
      <c r="F202"/>
      <c r="G202"/>
      <c r="H202" s="1"/>
      <c r="I202"/>
      <c r="J202"/>
      <c r="K202"/>
      <c r="L202"/>
      <c r="M202"/>
      <c r="N202"/>
      <c r="O202" s="2"/>
      <c r="P202"/>
      <c r="Q202"/>
      <c r="R202"/>
      <c r="S202"/>
      <c r="T202"/>
      <c r="U202"/>
      <c r="V202"/>
      <c r="W202"/>
      <c r="X202"/>
      <c r="Y202"/>
      <c r="Z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 s="14"/>
    </row>
    <row r="203" spans="1:76" s="3" customFormat="1">
      <c r="A203"/>
      <c r="B203"/>
      <c r="C203"/>
      <c r="D203"/>
      <c r="E203"/>
      <c r="F203"/>
      <c r="G203"/>
      <c r="H203" s="1"/>
      <c r="I203"/>
      <c r="J203"/>
      <c r="K203"/>
      <c r="L203"/>
      <c r="M203"/>
      <c r="N203"/>
      <c r="O203" s="2"/>
      <c r="P203"/>
      <c r="Q203"/>
      <c r="R203"/>
      <c r="S203"/>
      <c r="T203"/>
      <c r="U203"/>
      <c r="V203"/>
      <c r="W203"/>
      <c r="X203"/>
      <c r="Y203"/>
      <c r="Z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 s="14"/>
    </row>
    <row r="204" spans="1:76" s="3" customFormat="1">
      <c r="A204"/>
      <c r="B204"/>
      <c r="C204"/>
      <c r="D204"/>
      <c r="E204"/>
      <c r="F204"/>
      <c r="G204"/>
      <c r="H204" s="1"/>
      <c r="I204"/>
      <c r="J204"/>
      <c r="K204"/>
      <c r="L204"/>
      <c r="M204"/>
      <c r="N204"/>
      <c r="O204" s="2"/>
      <c r="P204"/>
      <c r="Q204"/>
      <c r="R204"/>
      <c r="S204"/>
      <c r="T204"/>
      <c r="U204"/>
      <c r="V204"/>
      <c r="W204"/>
      <c r="X204"/>
      <c r="Y204"/>
      <c r="Z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 s="14"/>
    </row>
    <row r="205" spans="1:76" s="3" customFormat="1">
      <c r="A205"/>
      <c r="B205"/>
      <c r="C205"/>
      <c r="D205"/>
      <c r="E205"/>
      <c r="F205"/>
      <c r="G205"/>
      <c r="H205" s="1"/>
      <c r="I205"/>
      <c r="J205"/>
      <c r="K205"/>
      <c r="L205"/>
      <c r="M205"/>
      <c r="N205"/>
      <c r="O205" s="2"/>
      <c r="P205"/>
      <c r="Q205"/>
      <c r="R205"/>
      <c r="S205"/>
      <c r="T205"/>
      <c r="U205"/>
      <c r="V205"/>
      <c r="W205"/>
      <c r="X205"/>
      <c r="Y205"/>
      <c r="Z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 s="14"/>
    </row>
    <row r="206" spans="1:76" s="3" customFormat="1">
      <c r="A206"/>
      <c r="B206"/>
      <c r="C206"/>
      <c r="D206"/>
      <c r="E206"/>
      <c r="F206"/>
      <c r="G206"/>
      <c r="H206" s="1"/>
      <c r="I206"/>
      <c r="J206"/>
      <c r="K206"/>
      <c r="L206"/>
      <c r="M206"/>
      <c r="N206"/>
      <c r="O206" s="2"/>
      <c r="P206"/>
      <c r="Q206"/>
      <c r="R206"/>
      <c r="S206"/>
      <c r="T206"/>
      <c r="U206"/>
      <c r="V206"/>
      <c r="W206"/>
      <c r="X206"/>
      <c r="Y206"/>
      <c r="Z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 s="14"/>
    </row>
    <row r="207" spans="1:76" s="3" customFormat="1">
      <c r="A207"/>
      <c r="B207"/>
      <c r="C207"/>
      <c r="D207"/>
      <c r="E207"/>
      <c r="F207"/>
      <c r="G207"/>
      <c r="H207" s="1"/>
      <c r="I207"/>
      <c r="J207"/>
      <c r="K207"/>
      <c r="L207"/>
      <c r="M207"/>
      <c r="N207"/>
      <c r="O207" s="2"/>
      <c r="P207"/>
      <c r="Q207"/>
      <c r="R207"/>
      <c r="S207"/>
      <c r="T207"/>
      <c r="U207"/>
      <c r="V207"/>
      <c r="W207"/>
      <c r="X207"/>
      <c r="Y207"/>
      <c r="Z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 s="14"/>
    </row>
    <row r="208" spans="1:76" s="3" customFormat="1">
      <c r="A208"/>
      <c r="B208"/>
      <c r="C208"/>
      <c r="D208"/>
      <c r="E208"/>
      <c r="F208"/>
      <c r="G208"/>
      <c r="H208" s="1"/>
      <c r="I208"/>
      <c r="J208"/>
      <c r="K208"/>
      <c r="L208"/>
      <c r="M208"/>
      <c r="N208"/>
      <c r="O208" s="2"/>
      <c r="P208"/>
      <c r="Q208"/>
      <c r="R208"/>
      <c r="S208"/>
      <c r="T208"/>
      <c r="U208"/>
      <c r="V208"/>
      <c r="W208"/>
      <c r="X208"/>
      <c r="Y208"/>
      <c r="Z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 s="14"/>
    </row>
    <row r="209" spans="1:76" s="3" customFormat="1">
      <c r="A209"/>
      <c r="B209"/>
      <c r="C209"/>
      <c r="D209"/>
      <c r="E209"/>
      <c r="F209"/>
      <c r="G209"/>
      <c r="H209" s="1"/>
      <c r="I209"/>
      <c r="J209"/>
      <c r="K209"/>
      <c r="L209"/>
      <c r="M209"/>
      <c r="N209"/>
      <c r="O209" s="2"/>
      <c r="P209"/>
      <c r="Q209"/>
      <c r="R209"/>
      <c r="S209"/>
      <c r="T209"/>
      <c r="U209"/>
      <c r="V209"/>
      <c r="W209"/>
      <c r="X209"/>
      <c r="Y209"/>
      <c r="Z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 s="14"/>
    </row>
    <row r="210" spans="1:76" s="3" customFormat="1">
      <c r="A210"/>
      <c r="B210"/>
      <c r="C210"/>
      <c r="D210"/>
      <c r="E210"/>
      <c r="F210"/>
      <c r="G210"/>
      <c r="H210" s="1"/>
      <c r="I210"/>
      <c r="J210"/>
      <c r="K210"/>
      <c r="L210"/>
      <c r="M210"/>
      <c r="N210"/>
      <c r="O210" s="2"/>
      <c r="P210"/>
      <c r="Q210"/>
      <c r="R210"/>
      <c r="S210"/>
      <c r="T210"/>
      <c r="U210"/>
      <c r="V210"/>
      <c r="W210"/>
      <c r="X210"/>
      <c r="Y210"/>
      <c r="Z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 s="14"/>
    </row>
    <row r="211" spans="1:76" s="3" customFormat="1">
      <c r="A211"/>
      <c r="B211"/>
      <c r="C211"/>
      <c r="D211"/>
      <c r="E211"/>
      <c r="F211"/>
      <c r="G211"/>
      <c r="H211" s="1"/>
      <c r="I211"/>
      <c r="J211"/>
      <c r="K211"/>
      <c r="L211"/>
      <c r="M211"/>
      <c r="N211"/>
      <c r="O211" s="2"/>
      <c r="P211"/>
      <c r="Q211"/>
      <c r="R211"/>
      <c r="S211"/>
      <c r="T211"/>
      <c r="U211"/>
      <c r="V211"/>
      <c r="W211"/>
      <c r="X211"/>
      <c r="Y211"/>
      <c r="Z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 s="14"/>
    </row>
    <row r="212" spans="1:76" s="3" customFormat="1">
      <c r="A212"/>
      <c r="B212"/>
      <c r="C212"/>
      <c r="D212"/>
      <c r="E212"/>
      <c r="F212"/>
      <c r="G212"/>
      <c r="H212" s="1"/>
      <c r="I212"/>
      <c r="J212"/>
      <c r="K212"/>
      <c r="L212"/>
      <c r="M212"/>
      <c r="N212"/>
      <c r="O212" s="2"/>
      <c r="P212"/>
      <c r="Q212"/>
      <c r="R212"/>
      <c r="S212"/>
      <c r="T212"/>
      <c r="U212"/>
      <c r="V212"/>
      <c r="W212"/>
      <c r="X212"/>
      <c r="Y212"/>
      <c r="Z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 s="14"/>
    </row>
    <row r="213" spans="1:76" s="3" customFormat="1">
      <c r="A213"/>
      <c r="B213"/>
      <c r="C213"/>
      <c r="D213"/>
      <c r="E213"/>
      <c r="F213"/>
      <c r="G213"/>
      <c r="H213" s="1"/>
      <c r="I213"/>
      <c r="J213"/>
      <c r="K213"/>
      <c r="L213"/>
      <c r="M213"/>
      <c r="N213"/>
      <c r="O213" s="2"/>
      <c r="P213"/>
      <c r="Q213"/>
      <c r="R213"/>
      <c r="S213"/>
      <c r="T213"/>
      <c r="U213"/>
      <c r="V213"/>
      <c r="W213"/>
      <c r="X213"/>
      <c r="Y213"/>
      <c r="Z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 s="14"/>
    </row>
    <row r="214" spans="1:76" s="3" customFormat="1">
      <c r="A214"/>
      <c r="B214"/>
      <c r="C214"/>
      <c r="D214"/>
      <c r="E214"/>
      <c r="F214"/>
      <c r="G214"/>
      <c r="H214" s="1"/>
      <c r="I214"/>
      <c r="J214"/>
      <c r="K214"/>
      <c r="L214"/>
      <c r="M214"/>
      <c r="N214"/>
      <c r="O214" s="2"/>
      <c r="P214"/>
      <c r="Q214"/>
      <c r="R214"/>
      <c r="S214"/>
      <c r="T214"/>
      <c r="U214"/>
      <c r="V214"/>
      <c r="W214"/>
      <c r="X214"/>
      <c r="Y214"/>
      <c r="Z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 s="14"/>
    </row>
    <row r="215" spans="1:76" s="3" customFormat="1">
      <c r="A215"/>
      <c r="B215"/>
      <c r="C215"/>
      <c r="D215"/>
      <c r="E215"/>
      <c r="F215"/>
      <c r="G215"/>
      <c r="H215" s="1"/>
      <c r="I215"/>
      <c r="J215"/>
      <c r="K215"/>
      <c r="L215"/>
      <c r="M215"/>
      <c r="N215"/>
      <c r="O215" s="2"/>
      <c r="P215"/>
      <c r="Q215"/>
      <c r="R215"/>
      <c r="S215"/>
      <c r="T215"/>
      <c r="U215"/>
      <c r="V215"/>
      <c r="W215"/>
      <c r="X215"/>
      <c r="Y215"/>
      <c r="Z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 s="14"/>
    </row>
    <row r="216" spans="1:76" s="3" customFormat="1">
      <c r="A216"/>
      <c r="B216"/>
      <c r="C216"/>
      <c r="D216"/>
      <c r="E216"/>
      <c r="F216"/>
      <c r="G216"/>
      <c r="H216" s="1"/>
      <c r="I216"/>
      <c r="J216"/>
      <c r="K216"/>
      <c r="L216"/>
      <c r="M216"/>
      <c r="N216"/>
      <c r="O216" s="2"/>
      <c r="P216"/>
      <c r="Q216"/>
      <c r="R216"/>
      <c r="S216"/>
      <c r="T216"/>
      <c r="U216"/>
      <c r="V216"/>
      <c r="W216"/>
      <c r="X216"/>
      <c r="Y216"/>
      <c r="Z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 s="14"/>
    </row>
    <row r="217" spans="1:76" s="3" customFormat="1">
      <c r="A217"/>
      <c r="B217"/>
      <c r="C217"/>
      <c r="D217"/>
      <c r="E217"/>
      <c r="F217"/>
      <c r="G217"/>
      <c r="H217" s="1"/>
      <c r="I217"/>
      <c r="J217"/>
      <c r="K217"/>
      <c r="L217"/>
      <c r="M217"/>
      <c r="N217"/>
      <c r="O217" s="2"/>
      <c r="P217"/>
      <c r="Q217"/>
      <c r="R217"/>
      <c r="S217"/>
      <c r="T217"/>
      <c r="U217"/>
      <c r="V217"/>
      <c r="W217"/>
      <c r="X217"/>
      <c r="Y217"/>
      <c r="Z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 s="14"/>
    </row>
    <row r="218" spans="1:76" s="3" customFormat="1">
      <c r="A218"/>
      <c r="B218"/>
      <c r="C218"/>
      <c r="D218"/>
      <c r="E218"/>
      <c r="F218"/>
      <c r="G218"/>
      <c r="H218" s="1"/>
      <c r="I218"/>
      <c r="J218"/>
      <c r="K218"/>
      <c r="L218"/>
      <c r="M218"/>
      <c r="N218"/>
      <c r="O218" s="2"/>
      <c r="P218"/>
      <c r="Q218"/>
      <c r="R218"/>
      <c r="S218"/>
      <c r="T218"/>
      <c r="U218"/>
      <c r="V218"/>
      <c r="W218"/>
      <c r="X218"/>
      <c r="Y218"/>
      <c r="Z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 s="14"/>
    </row>
    <row r="219" spans="1:76" s="3" customFormat="1">
      <c r="A219"/>
      <c r="B219"/>
      <c r="C219"/>
      <c r="D219"/>
      <c r="E219"/>
      <c r="F219"/>
      <c r="G219"/>
      <c r="H219" s="1"/>
      <c r="I219"/>
      <c r="J219"/>
      <c r="K219"/>
      <c r="L219"/>
      <c r="M219"/>
      <c r="N219"/>
      <c r="O219" s="2"/>
      <c r="P219"/>
      <c r="Q219"/>
      <c r="R219"/>
      <c r="S219"/>
      <c r="T219"/>
      <c r="U219"/>
      <c r="V219"/>
      <c r="W219"/>
      <c r="X219"/>
      <c r="Y219"/>
      <c r="Z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 s="14"/>
    </row>
    <row r="220" spans="1:76" s="3" customFormat="1">
      <c r="A220"/>
      <c r="B220"/>
      <c r="C220"/>
      <c r="D220"/>
      <c r="E220"/>
      <c r="F220"/>
      <c r="G220"/>
      <c r="H220" s="1"/>
      <c r="I220"/>
      <c r="J220"/>
      <c r="K220"/>
      <c r="L220"/>
      <c r="M220"/>
      <c r="N220"/>
      <c r="O220" s="2"/>
      <c r="P220"/>
      <c r="Q220"/>
      <c r="R220"/>
      <c r="S220"/>
      <c r="T220"/>
      <c r="U220"/>
      <c r="V220"/>
      <c r="W220"/>
      <c r="X220"/>
      <c r="Y220"/>
      <c r="Z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 s="14"/>
    </row>
    <row r="221" spans="1:76" s="3" customFormat="1">
      <c r="A221"/>
      <c r="B221"/>
      <c r="C221"/>
      <c r="D221"/>
      <c r="E221"/>
      <c r="F221"/>
      <c r="G221"/>
      <c r="H221" s="1"/>
      <c r="I221"/>
      <c r="J221"/>
      <c r="K221"/>
      <c r="L221"/>
      <c r="M221"/>
      <c r="N221"/>
      <c r="O221" s="2"/>
      <c r="P221"/>
      <c r="Q221"/>
      <c r="R221"/>
      <c r="S221"/>
      <c r="T221"/>
      <c r="U221"/>
      <c r="V221"/>
      <c r="W221"/>
      <c r="X221"/>
      <c r="Y221"/>
      <c r="Z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 s="14"/>
    </row>
    <row r="222" spans="1:76" s="3" customFormat="1">
      <c r="A222"/>
      <c r="B222"/>
      <c r="C222"/>
      <c r="D222"/>
      <c r="E222"/>
      <c r="F222"/>
      <c r="G222"/>
      <c r="H222" s="1"/>
      <c r="I222"/>
      <c r="J222"/>
      <c r="K222"/>
      <c r="L222"/>
      <c r="M222"/>
      <c r="N222"/>
      <c r="O222" s="2"/>
      <c r="P222"/>
      <c r="Q222"/>
      <c r="R222"/>
      <c r="S222"/>
      <c r="T222"/>
      <c r="U222"/>
      <c r="V222"/>
      <c r="W222"/>
      <c r="X222"/>
      <c r="Y222"/>
      <c r="Z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 s="14"/>
    </row>
    <row r="223" spans="1:76" s="3" customFormat="1">
      <c r="A223"/>
      <c r="B223"/>
      <c r="C223"/>
      <c r="D223"/>
      <c r="E223"/>
      <c r="F223"/>
      <c r="G223"/>
      <c r="H223" s="1"/>
      <c r="I223"/>
      <c r="J223"/>
      <c r="K223"/>
      <c r="L223"/>
      <c r="M223"/>
      <c r="N223"/>
      <c r="O223" s="2"/>
      <c r="P223"/>
      <c r="Q223"/>
      <c r="R223"/>
      <c r="S223"/>
      <c r="T223"/>
      <c r="U223"/>
      <c r="V223"/>
      <c r="W223"/>
      <c r="X223"/>
      <c r="Y223"/>
      <c r="Z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 s="14"/>
    </row>
    <row r="224" spans="1:76" s="3" customFormat="1">
      <c r="A224"/>
      <c r="B224"/>
      <c r="C224"/>
      <c r="D224"/>
      <c r="E224"/>
      <c r="F224"/>
      <c r="G224"/>
      <c r="H224" s="1"/>
      <c r="I224"/>
      <c r="J224"/>
      <c r="K224"/>
      <c r="L224"/>
      <c r="M224"/>
      <c r="N224"/>
      <c r="O224" s="2"/>
      <c r="P224"/>
      <c r="Q224"/>
      <c r="R224"/>
      <c r="S224"/>
      <c r="T224"/>
      <c r="U224"/>
      <c r="V224"/>
      <c r="W224"/>
      <c r="X224"/>
      <c r="Y224"/>
      <c r="Z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 s="14"/>
    </row>
    <row r="225" spans="1:76" s="3" customFormat="1">
      <c r="A225"/>
      <c r="B225"/>
      <c r="C225"/>
      <c r="D225"/>
      <c r="E225"/>
      <c r="F225"/>
      <c r="G225"/>
      <c r="H225" s="1"/>
      <c r="I225"/>
      <c r="J225"/>
      <c r="K225"/>
      <c r="L225"/>
      <c r="M225"/>
      <c r="N225"/>
      <c r="O225" s="2"/>
      <c r="P225"/>
      <c r="Q225"/>
      <c r="R225"/>
      <c r="S225"/>
      <c r="T225"/>
      <c r="U225"/>
      <c r="V225"/>
      <c r="W225"/>
      <c r="X225"/>
      <c r="Y225"/>
      <c r="Z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 s="14"/>
    </row>
    <row r="226" spans="1:76" s="3" customFormat="1">
      <c r="A226"/>
      <c r="B226"/>
      <c r="C226"/>
      <c r="D226"/>
      <c r="E226"/>
      <c r="F226"/>
      <c r="G226"/>
      <c r="H226" s="1"/>
      <c r="I226"/>
      <c r="J226"/>
      <c r="K226"/>
      <c r="L226"/>
      <c r="M226"/>
      <c r="N226"/>
      <c r="O226" s="2"/>
      <c r="P226"/>
      <c r="Q226"/>
      <c r="R226"/>
      <c r="S226"/>
      <c r="T226"/>
      <c r="U226"/>
      <c r="V226"/>
      <c r="W226"/>
      <c r="X226"/>
      <c r="Y226"/>
      <c r="Z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 s="14"/>
    </row>
    <row r="227" spans="1:76" s="3" customFormat="1">
      <c r="A227"/>
      <c r="B227"/>
      <c r="C227"/>
      <c r="D227"/>
      <c r="E227"/>
      <c r="F227"/>
      <c r="G227"/>
      <c r="H227" s="1"/>
      <c r="I227"/>
      <c r="J227"/>
      <c r="K227"/>
      <c r="L227"/>
      <c r="M227"/>
      <c r="N227"/>
      <c r="O227" s="2"/>
      <c r="P227"/>
      <c r="Q227"/>
      <c r="R227"/>
      <c r="S227"/>
      <c r="T227"/>
      <c r="U227"/>
      <c r="V227"/>
      <c r="W227"/>
      <c r="X227"/>
      <c r="Y227"/>
      <c r="Z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 s="14"/>
    </row>
    <row r="228" spans="1:76" s="3" customFormat="1">
      <c r="A228"/>
      <c r="B228"/>
      <c r="C228"/>
      <c r="D228"/>
      <c r="E228"/>
      <c r="F228"/>
      <c r="G228"/>
      <c r="H228" s="1"/>
      <c r="I228"/>
      <c r="J228"/>
      <c r="K228"/>
      <c r="L228"/>
      <c r="M228"/>
      <c r="N228"/>
      <c r="O228" s="2"/>
      <c r="P228"/>
      <c r="Q228"/>
      <c r="R228"/>
      <c r="S228"/>
      <c r="T228"/>
      <c r="U228"/>
      <c r="V228"/>
      <c r="W228"/>
      <c r="X228"/>
      <c r="Y228"/>
      <c r="Z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 s="14"/>
    </row>
    <row r="229" spans="1:76" s="3" customFormat="1">
      <c r="A229"/>
      <c r="B229"/>
      <c r="C229"/>
      <c r="D229"/>
      <c r="E229"/>
      <c r="F229"/>
      <c r="G229"/>
      <c r="H229" s="1"/>
      <c r="I229"/>
      <c r="J229"/>
      <c r="K229"/>
      <c r="L229"/>
      <c r="M229"/>
      <c r="N229"/>
      <c r="O229" s="2"/>
      <c r="P229"/>
      <c r="Q229"/>
      <c r="R229"/>
      <c r="S229"/>
      <c r="T229"/>
      <c r="U229"/>
      <c r="V229"/>
      <c r="W229"/>
      <c r="X229"/>
      <c r="Y229"/>
      <c r="Z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 s="14"/>
    </row>
    <row r="230" spans="1:76" s="3" customFormat="1">
      <c r="A230"/>
      <c r="B230"/>
      <c r="C230"/>
      <c r="D230"/>
      <c r="E230"/>
      <c r="F230"/>
      <c r="G230"/>
      <c r="H230" s="1"/>
      <c r="I230"/>
      <c r="J230"/>
      <c r="K230"/>
      <c r="L230"/>
      <c r="M230"/>
      <c r="N230"/>
      <c r="O230" s="2"/>
      <c r="P230"/>
      <c r="Q230"/>
      <c r="R230"/>
      <c r="S230"/>
      <c r="T230"/>
      <c r="U230"/>
      <c r="V230"/>
      <c r="W230"/>
      <c r="X230"/>
      <c r="Y230"/>
      <c r="Z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 s="14"/>
    </row>
    <row r="231" spans="1:76" s="3" customFormat="1">
      <c r="A231"/>
      <c r="B231"/>
      <c r="C231"/>
      <c r="D231"/>
      <c r="E231"/>
      <c r="F231"/>
      <c r="G231"/>
      <c r="H231" s="1"/>
      <c r="I231"/>
      <c r="J231"/>
      <c r="K231"/>
      <c r="L231"/>
      <c r="M231"/>
      <c r="N231"/>
      <c r="O231" s="2"/>
      <c r="P231"/>
      <c r="Q231"/>
      <c r="R231"/>
      <c r="S231"/>
      <c r="T231"/>
      <c r="U231"/>
      <c r="V231"/>
      <c r="W231"/>
      <c r="X231"/>
      <c r="Y231"/>
      <c r="Z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 s="14"/>
    </row>
    <row r="232" spans="1:76" s="3" customFormat="1">
      <c r="A232"/>
      <c r="B232"/>
      <c r="C232"/>
      <c r="D232"/>
      <c r="E232"/>
      <c r="F232"/>
      <c r="G232"/>
      <c r="H232" s="1"/>
      <c r="I232"/>
      <c r="J232"/>
      <c r="K232"/>
      <c r="L232"/>
      <c r="M232"/>
      <c r="N232"/>
      <c r="O232" s="2"/>
      <c r="P232"/>
      <c r="Q232"/>
      <c r="R232"/>
      <c r="S232"/>
      <c r="T232"/>
      <c r="U232"/>
      <c r="V232"/>
      <c r="W232"/>
      <c r="X232"/>
      <c r="Y232"/>
      <c r="Z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 s="14"/>
    </row>
    <row r="233" spans="1:76" s="3" customFormat="1">
      <c r="A233"/>
      <c r="B233"/>
      <c r="C233"/>
      <c r="D233"/>
      <c r="E233"/>
      <c r="F233"/>
      <c r="G233"/>
      <c r="H233" s="1"/>
      <c r="I233"/>
      <c r="J233"/>
      <c r="K233"/>
      <c r="L233"/>
      <c r="M233"/>
      <c r="N233"/>
      <c r="O233" s="2"/>
      <c r="P233"/>
      <c r="Q233"/>
      <c r="R233"/>
      <c r="S233"/>
      <c r="T233"/>
      <c r="U233"/>
      <c r="V233"/>
      <c r="W233"/>
      <c r="X233"/>
      <c r="Y233"/>
      <c r="Z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 s="14"/>
    </row>
    <row r="234" spans="1:76" s="3" customFormat="1">
      <c r="A234"/>
      <c r="B234"/>
      <c r="C234"/>
      <c r="D234"/>
      <c r="E234"/>
      <c r="F234"/>
      <c r="G234"/>
      <c r="H234" s="1"/>
      <c r="I234"/>
      <c r="J234"/>
      <c r="K234"/>
      <c r="L234"/>
      <c r="M234"/>
      <c r="N234"/>
      <c r="O234" s="2"/>
      <c r="P234"/>
      <c r="Q234"/>
      <c r="R234"/>
      <c r="S234"/>
      <c r="T234"/>
      <c r="U234"/>
      <c r="V234"/>
      <c r="W234"/>
      <c r="X234"/>
      <c r="Y234"/>
      <c r="Z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 s="14"/>
    </row>
    <row r="235" spans="1:76" s="3" customFormat="1">
      <c r="A235"/>
      <c r="B235"/>
      <c r="C235"/>
      <c r="D235"/>
      <c r="E235"/>
      <c r="F235"/>
      <c r="G235"/>
      <c r="H235" s="1"/>
      <c r="I235"/>
      <c r="J235"/>
      <c r="K235"/>
      <c r="L235"/>
      <c r="M235"/>
      <c r="N235"/>
      <c r="O235" s="2"/>
      <c r="P235"/>
      <c r="Q235"/>
      <c r="R235"/>
      <c r="S235"/>
      <c r="T235"/>
      <c r="U235"/>
      <c r="V235"/>
      <c r="W235"/>
      <c r="X235"/>
      <c r="Y235"/>
      <c r="Z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 s="14"/>
    </row>
    <row r="236" spans="1:76" s="3" customFormat="1">
      <c r="A236"/>
      <c r="B236"/>
      <c r="C236"/>
      <c r="D236"/>
      <c r="E236"/>
      <c r="F236"/>
      <c r="G236"/>
      <c r="H236" s="1"/>
      <c r="I236"/>
      <c r="J236"/>
      <c r="K236"/>
      <c r="L236"/>
      <c r="M236"/>
      <c r="N236"/>
      <c r="O236" s="2"/>
      <c r="P236"/>
      <c r="Q236"/>
      <c r="R236"/>
      <c r="S236"/>
      <c r="T236"/>
      <c r="U236"/>
      <c r="V236"/>
      <c r="W236"/>
      <c r="X236"/>
      <c r="Y236"/>
      <c r="Z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 s="14"/>
    </row>
    <row r="237" spans="1:76" s="3" customFormat="1">
      <c r="A237"/>
      <c r="B237"/>
      <c r="C237"/>
      <c r="D237"/>
      <c r="E237"/>
      <c r="F237"/>
      <c r="G237"/>
      <c r="H237" s="1"/>
      <c r="I237"/>
      <c r="J237"/>
      <c r="K237"/>
      <c r="L237"/>
      <c r="M237"/>
      <c r="N237"/>
      <c r="O237" s="2"/>
      <c r="P237"/>
      <c r="Q237"/>
      <c r="R237"/>
      <c r="S237"/>
      <c r="T237"/>
      <c r="U237"/>
      <c r="V237"/>
      <c r="W237"/>
      <c r="X237"/>
      <c r="Y237"/>
      <c r="Z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 s="14"/>
    </row>
    <row r="238" spans="1:76" s="3" customFormat="1">
      <c r="A238"/>
      <c r="B238"/>
      <c r="C238"/>
      <c r="D238"/>
      <c r="E238"/>
      <c r="F238"/>
      <c r="G238"/>
      <c r="H238" s="1"/>
      <c r="I238"/>
      <c r="J238"/>
      <c r="K238"/>
      <c r="L238"/>
      <c r="M238"/>
      <c r="N238"/>
      <c r="O238" s="2"/>
      <c r="P238"/>
      <c r="Q238"/>
      <c r="R238"/>
      <c r="S238"/>
      <c r="T238"/>
      <c r="U238"/>
      <c r="V238"/>
      <c r="W238"/>
      <c r="X238"/>
      <c r="Y238"/>
      <c r="Z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 s="14"/>
    </row>
    <row r="239" spans="1:76" s="3" customFormat="1">
      <c r="A239"/>
      <c r="B239"/>
      <c r="C239"/>
      <c r="D239"/>
      <c r="E239"/>
      <c r="F239"/>
      <c r="G239"/>
      <c r="H239" s="1"/>
      <c r="I239"/>
      <c r="J239"/>
      <c r="K239"/>
      <c r="L239"/>
      <c r="M239"/>
      <c r="N239"/>
      <c r="O239" s="2"/>
      <c r="P239"/>
      <c r="Q239"/>
      <c r="R239"/>
      <c r="S239"/>
      <c r="T239"/>
      <c r="U239"/>
      <c r="V239"/>
      <c r="W239"/>
      <c r="X239"/>
      <c r="Y239"/>
      <c r="Z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 s="14"/>
    </row>
    <row r="240" spans="1:76" s="3" customFormat="1">
      <c r="A240"/>
      <c r="B240"/>
      <c r="C240"/>
      <c r="D240"/>
      <c r="E240"/>
      <c r="F240"/>
      <c r="G240"/>
      <c r="H240" s="1"/>
      <c r="I240"/>
      <c r="J240"/>
      <c r="K240"/>
      <c r="L240"/>
      <c r="M240"/>
      <c r="N240"/>
      <c r="O240" s="2"/>
      <c r="P240"/>
      <c r="Q240"/>
      <c r="R240"/>
      <c r="S240"/>
      <c r="T240"/>
      <c r="U240"/>
      <c r="V240"/>
      <c r="W240"/>
      <c r="X240"/>
      <c r="Y240"/>
      <c r="Z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 s="14"/>
    </row>
    <row r="241" spans="1:76" s="3" customFormat="1">
      <c r="A241"/>
      <c r="B241"/>
      <c r="C241"/>
      <c r="D241"/>
      <c r="E241"/>
      <c r="F241"/>
      <c r="G241"/>
      <c r="H241" s="1"/>
      <c r="I241"/>
      <c r="J241"/>
      <c r="K241"/>
      <c r="L241"/>
      <c r="M241"/>
      <c r="N241"/>
      <c r="O241" s="2"/>
      <c r="P241"/>
      <c r="Q241"/>
      <c r="R241"/>
      <c r="S241"/>
      <c r="T241"/>
      <c r="U241"/>
      <c r="V241"/>
      <c r="W241"/>
      <c r="X241"/>
      <c r="Y241"/>
      <c r="Z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 s="14"/>
    </row>
    <row r="242" spans="1:76" s="3" customFormat="1">
      <c r="A242"/>
      <c r="B242"/>
      <c r="C242"/>
      <c r="D242"/>
      <c r="E242"/>
      <c r="F242"/>
      <c r="G242"/>
      <c r="H242" s="1"/>
      <c r="I242"/>
      <c r="J242"/>
      <c r="K242"/>
      <c r="L242"/>
      <c r="M242"/>
      <c r="N242"/>
      <c r="O242" s="2"/>
      <c r="P242"/>
      <c r="Q242"/>
      <c r="R242"/>
      <c r="S242"/>
      <c r="T242"/>
      <c r="U242"/>
      <c r="V242"/>
      <c r="W242"/>
      <c r="X242"/>
      <c r="Y242"/>
      <c r="Z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 s="14"/>
    </row>
    <row r="243" spans="1:76" s="3" customFormat="1">
      <c r="A243"/>
      <c r="B243"/>
      <c r="C243"/>
      <c r="D243"/>
      <c r="E243"/>
      <c r="F243"/>
      <c r="G243"/>
      <c r="H243" s="1"/>
      <c r="I243"/>
      <c r="J243"/>
      <c r="K243"/>
      <c r="L243"/>
      <c r="M243"/>
      <c r="N243"/>
      <c r="O243" s="2"/>
      <c r="P243"/>
      <c r="Q243"/>
      <c r="R243"/>
      <c r="S243"/>
      <c r="T243"/>
      <c r="U243"/>
      <c r="V243"/>
      <c r="W243"/>
      <c r="X243"/>
      <c r="Y243"/>
      <c r="Z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 s="14"/>
    </row>
    <row r="244" spans="1:76" s="3" customFormat="1">
      <c r="A244"/>
      <c r="B244"/>
      <c r="C244"/>
      <c r="D244"/>
      <c r="E244"/>
      <c r="F244"/>
      <c r="G244"/>
      <c r="H244" s="1"/>
      <c r="I244"/>
      <c r="J244"/>
      <c r="K244"/>
      <c r="L244"/>
      <c r="M244"/>
      <c r="N244"/>
      <c r="O244" s="2"/>
      <c r="P244"/>
      <c r="Q244"/>
      <c r="R244"/>
      <c r="S244"/>
      <c r="T244"/>
      <c r="U244"/>
      <c r="V244"/>
      <c r="W244"/>
      <c r="X244"/>
      <c r="Y244"/>
      <c r="Z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 s="14"/>
    </row>
    <row r="245" spans="1:76" s="3" customFormat="1">
      <c r="A245"/>
      <c r="B245"/>
      <c r="C245"/>
      <c r="D245"/>
      <c r="E245"/>
      <c r="F245"/>
      <c r="G245"/>
      <c r="H245" s="1"/>
      <c r="I245"/>
      <c r="J245"/>
      <c r="K245"/>
      <c r="L245"/>
      <c r="M245"/>
      <c r="N245"/>
      <c r="O245" s="2"/>
      <c r="P245"/>
      <c r="Q245"/>
      <c r="R245"/>
      <c r="S245"/>
      <c r="T245"/>
      <c r="U245"/>
      <c r="V245"/>
      <c r="W245"/>
      <c r="X245"/>
      <c r="Y245"/>
      <c r="Z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 s="14"/>
    </row>
    <row r="246" spans="1:76" s="3" customFormat="1">
      <c r="A246"/>
      <c r="B246"/>
      <c r="C246"/>
      <c r="D246"/>
      <c r="E246"/>
      <c r="F246"/>
      <c r="G246"/>
      <c r="H246" s="1"/>
      <c r="I246"/>
      <c r="J246"/>
      <c r="K246"/>
      <c r="L246"/>
      <c r="M246"/>
      <c r="N246"/>
      <c r="O246" s="2"/>
      <c r="P246"/>
      <c r="Q246"/>
      <c r="R246"/>
      <c r="S246"/>
      <c r="T246"/>
      <c r="U246"/>
      <c r="V246"/>
      <c r="W246"/>
      <c r="X246"/>
      <c r="Y246"/>
      <c r="Z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 s="14"/>
    </row>
    <row r="247" spans="1:76" s="3" customFormat="1">
      <c r="A247"/>
      <c r="B247"/>
      <c r="C247"/>
      <c r="D247"/>
      <c r="E247"/>
      <c r="F247"/>
      <c r="G247"/>
      <c r="H247" s="1"/>
      <c r="I247"/>
      <c r="J247"/>
      <c r="K247"/>
      <c r="L247"/>
      <c r="M247"/>
      <c r="N247"/>
      <c r="O247" s="2"/>
      <c r="P247"/>
      <c r="Q247"/>
      <c r="R247"/>
      <c r="S247"/>
      <c r="T247"/>
      <c r="U247"/>
      <c r="V247"/>
      <c r="W247"/>
      <c r="X247"/>
      <c r="Y247"/>
      <c r="Z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 s="14"/>
    </row>
    <row r="248" spans="1:76" s="3" customFormat="1">
      <c r="A248"/>
      <c r="B248"/>
      <c r="C248"/>
      <c r="D248"/>
      <c r="E248"/>
      <c r="F248"/>
      <c r="G248"/>
      <c r="H248" s="1"/>
      <c r="I248"/>
      <c r="J248"/>
      <c r="K248"/>
      <c r="L248"/>
      <c r="M248"/>
      <c r="N248"/>
      <c r="O248" s="2"/>
      <c r="P248"/>
      <c r="Q248"/>
      <c r="R248"/>
      <c r="S248"/>
      <c r="T248"/>
      <c r="U248"/>
      <c r="V248"/>
      <c r="W248"/>
      <c r="X248"/>
      <c r="Y248"/>
      <c r="Z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 s="14"/>
    </row>
    <row r="249" spans="1:76" s="3" customFormat="1">
      <c r="A249"/>
      <c r="B249"/>
      <c r="C249"/>
      <c r="D249"/>
      <c r="E249"/>
      <c r="F249"/>
      <c r="G249"/>
      <c r="H249" s="1"/>
      <c r="I249"/>
      <c r="J249"/>
      <c r="K249"/>
      <c r="L249"/>
      <c r="M249"/>
      <c r="N249"/>
      <c r="O249" s="2"/>
      <c r="P249"/>
      <c r="Q249"/>
      <c r="R249"/>
      <c r="S249"/>
      <c r="T249"/>
      <c r="U249"/>
      <c r="V249"/>
      <c r="W249"/>
      <c r="X249"/>
      <c r="Y249"/>
      <c r="Z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 s="14"/>
    </row>
    <row r="250" spans="1:76" s="3" customFormat="1">
      <c r="A250"/>
      <c r="B250"/>
      <c r="C250"/>
      <c r="D250"/>
      <c r="E250"/>
      <c r="F250"/>
      <c r="G250"/>
      <c r="H250" s="1"/>
      <c r="I250"/>
      <c r="J250"/>
      <c r="K250"/>
      <c r="L250"/>
      <c r="M250"/>
      <c r="N250"/>
      <c r="O250" s="2"/>
      <c r="P250"/>
      <c r="Q250"/>
      <c r="R250"/>
      <c r="S250"/>
      <c r="T250"/>
      <c r="U250"/>
      <c r="V250"/>
      <c r="W250"/>
      <c r="X250"/>
      <c r="Y250"/>
      <c r="Z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 s="14"/>
    </row>
    <row r="251" spans="1:76" s="3" customFormat="1">
      <c r="A251"/>
      <c r="B251"/>
      <c r="C251"/>
      <c r="D251"/>
      <c r="E251"/>
      <c r="F251"/>
      <c r="G251"/>
      <c r="H251" s="1"/>
      <c r="I251"/>
      <c r="J251"/>
      <c r="K251"/>
      <c r="L251"/>
      <c r="M251"/>
      <c r="N251"/>
      <c r="O251" s="2"/>
      <c r="P251"/>
      <c r="Q251"/>
      <c r="R251"/>
      <c r="S251"/>
      <c r="T251"/>
      <c r="U251"/>
      <c r="V251"/>
      <c r="W251"/>
      <c r="X251"/>
      <c r="Y251"/>
      <c r="Z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 s="14"/>
    </row>
    <row r="252" spans="1:76" s="3" customFormat="1">
      <c r="A252"/>
      <c r="B252"/>
      <c r="C252"/>
      <c r="D252"/>
      <c r="E252"/>
      <c r="F252"/>
      <c r="G252"/>
      <c r="H252" s="1"/>
      <c r="I252"/>
      <c r="J252"/>
      <c r="K252"/>
      <c r="L252"/>
      <c r="M252"/>
      <c r="N252"/>
      <c r="O252" s="2"/>
      <c r="P252"/>
      <c r="Q252"/>
      <c r="R252"/>
      <c r="S252"/>
      <c r="T252"/>
      <c r="U252"/>
      <c r="V252"/>
      <c r="W252"/>
      <c r="X252"/>
      <c r="Y252"/>
      <c r="Z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 s="14"/>
    </row>
    <row r="253" spans="1:76" s="3" customFormat="1">
      <c r="A253"/>
      <c r="B253"/>
      <c r="C253"/>
      <c r="D253"/>
      <c r="E253"/>
      <c r="F253"/>
      <c r="G253"/>
      <c r="H253" s="1"/>
      <c r="I253"/>
      <c r="J253"/>
      <c r="K253"/>
      <c r="L253"/>
      <c r="M253"/>
      <c r="N253"/>
      <c r="O253" s="2"/>
      <c r="P253"/>
      <c r="Q253"/>
      <c r="R253"/>
      <c r="S253"/>
      <c r="T253"/>
      <c r="U253"/>
      <c r="V253"/>
      <c r="W253"/>
      <c r="X253"/>
      <c r="Y253"/>
      <c r="Z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 s="14"/>
    </row>
    <row r="254" spans="1:76" s="3" customFormat="1">
      <c r="A254"/>
      <c r="B254"/>
      <c r="C254"/>
      <c r="D254"/>
      <c r="E254"/>
      <c r="F254"/>
      <c r="G254"/>
      <c r="H254" s="1"/>
      <c r="I254"/>
      <c r="J254"/>
      <c r="K254"/>
      <c r="L254"/>
      <c r="M254"/>
      <c r="N254"/>
      <c r="O254" s="2"/>
      <c r="P254"/>
      <c r="Q254"/>
      <c r="R254"/>
      <c r="S254"/>
      <c r="T254"/>
      <c r="U254"/>
      <c r="V254"/>
      <c r="W254"/>
      <c r="X254"/>
      <c r="Y254"/>
      <c r="Z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 s="14"/>
    </row>
    <row r="255" spans="1:76" s="3" customFormat="1">
      <c r="A255"/>
      <c r="B255"/>
      <c r="C255"/>
      <c r="D255"/>
      <c r="E255"/>
      <c r="F255"/>
      <c r="G255"/>
      <c r="H255" s="1"/>
      <c r="I255"/>
      <c r="J255"/>
      <c r="K255"/>
      <c r="L255"/>
      <c r="M255"/>
      <c r="N255"/>
      <c r="O255" s="2"/>
      <c r="P255"/>
      <c r="Q255"/>
      <c r="R255"/>
      <c r="S255"/>
      <c r="T255"/>
      <c r="U255"/>
      <c r="V255"/>
      <c r="W255"/>
      <c r="X255"/>
      <c r="Y255"/>
      <c r="Z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 s="14"/>
    </row>
    <row r="256" spans="1:76" s="3" customFormat="1">
      <c r="A256"/>
      <c r="B256"/>
      <c r="C256"/>
      <c r="D256"/>
      <c r="E256"/>
      <c r="F256"/>
      <c r="G256"/>
      <c r="H256" s="1"/>
      <c r="I256"/>
      <c r="J256"/>
      <c r="K256"/>
      <c r="L256"/>
      <c r="M256"/>
      <c r="N256"/>
      <c r="O256" s="2"/>
      <c r="P256"/>
      <c r="Q256"/>
      <c r="R256"/>
      <c r="S256"/>
      <c r="T256"/>
      <c r="U256"/>
      <c r="V256"/>
      <c r="W256"/>
      <c r="X256"/>
      <c r="Y256"/>
      <c r="Z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 s="14"/>
    </row>
    <row r="257" spans="1:76" s="3" customFormat="1">
      <c r="A257"/>
      <c r="B257"/>
      <c r="C257"/>
      <c r="D257"/>
      <c r="E257"/>
      <c r="F257"/>
      <c r="G257"/>
      <c r="H257" s="1"/>
      <c r="I257"/>
      <c r="J257"/>
      <c r="K257"/>
      <c r="L257"/>
      <c r="M257"/>
      <c r="N257"/>
      <c r="O257" s="2"/>
      <c r="P257"/>
      <c r="Q257"/>
      <c r="R257"/>
      <c r="S257"/>
      <c r="T257"/>
      <c r="U257"/>
      <c r="V257"/>
      <c r="W257"/>
      <c r="X257"/>
      <c r="Y257"/>
      <c r="Z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 s="14"/>
    </row>
    <row r="258" spans="1:76" s="3" customFormat="1">
      <c r="A258"/>
      <c r="B258"/>
      <c r="C258"/>
      <c r="D258"/>
      <c r="E258"/>
      <c r="F258"/>
      <c r="G258"/>
      <c r="H258" s="1"/>
      <c r="I258"/>
      <c r="J258"/>
      <c r="K258"/>
      <c r="L258"/>
      <c r="M258"/>
      <c r="N258"/>
      <c r="O258" s="2"/>
      <c r="P258"/>
      <c r="Q258"/>
      <c r="R258"/>
      <c r="S258"/>
      <c r="T258"/>
      <c r="U258"/>
      <c r="V258"/>
      <c r="W258"/>
      <c r="X258"/>
      <c r="Y258"/>
      <c r="Z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 s="14"/>
    </row>
    <row r="259" spans="1:76" s="3" customFormat="1">
      <c r="A259"/>
      <c r="B259"/>
      <c r="C259"/>
      <c r="D259"/>
      <c r="E259"/>
      <c r="F259"/>
      <c r="G259"/>
      <c r="H259" s="1"/>
      <c r="I259"/>
      <c r="J259"/>
      <c r="K259"/>
      <c r="L259"/>
      <c r="M259"/>
      <c r="N259"/>
      <c r="O259" s="2"/>
      <c r="P259"/>
      <c r="Q259"/>
      <c r="R259"/>
      <c r="S259"/>
      <c r="T259"/>
      <c r="U259"/>
      <c r="V259"/>
      <c r="W259"/>
      <c r="X259"/>
      <c r="Y259"/>
      <c r="Z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 s="14"/>
    </row>
    <row r="260" spans="1:76" s="3" customFormat="1">
      <c r="A260"/>
      <c r="B260"/>
      <c r="C260"/>
      <c r="D260"/>
      <c r="E260"/>
      <c r="F260"/>
      <c r="G260"/>
      <c r="H260" s="1"/>
      <c r="I260"/>
      <c r="J260"/>
      <c r="K260"/>
      <c r="L260"/>
      <c r="M260"/>
      <c r="N260"/>
      <c r="O260" s="2"/>
      <c r="P260"/>
      <c r="Q260"/>
      <c r="R260"/>
      <c r="S260"/>
      <c r="T260"/>
      <c r="U260"/>
      <c r="V260"/>
      <c r="W260"/>
      <c r="X260"/>
      <c r="Y260"/>
      <c r="Z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 s="14"/>
    </row>
    <row r="261" spans="1:76" s="3" customFormat="1">
      <c r="A261"/>
      <c r="B261"/>
      <c r="C261"/>
      <c r="D261"/>
      <c r="E261"/>
      <c r="F261"/>
      <c r="G261"/>
      <c r="H261" s="1"/>
      <c r="I261"/>
      <c r="J261"/>
      <c r="K261"/>
      <c r="L261"/>
      <c r="M261"/>
      <c r="N261"/>
      <c r="O261" s="2"/>
      <c r="P261"/>
      <c r="Q261"/>
      <c r="R261"/>
      <c r="S261"/>
      <c r="T261"/>
      <c r="U261"/>
      <c r="V261"/>
      <c r="W261"/>
      <c r="X261"/>
      <c r="Y261"/>
      <c r="Z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 s="14"/>
    </row>
    <row r="262" spans="1:76" s="3" customFormat="1">
      <c r="A262"/>
      <c r="B262"/>
      <c r="C262"/>
      <c r="D262"/>
      <c r="E262"/>
      <c r="F262"/>
      <c r="G262"/>
      <c r="H262" s="1"/>
      <c r="I262"/>
      <c r="J262"/>
      <c r="K262"/>
      <c r="L262"/>
      <c r="M262"/>
      <c r="N262"/>
      <c r="O262" s="2"/>
      <c r="P262"/>
      <c r="Q262"/>
      <c r="R262"/>
      <c r="S262"/>
      <c r="T262"/>
      <c r="U262"/>
      <c r="V262"/>
      <c r="W262"/>
      <c r="X262"/>
      <c r="Y262"/>
      <c r="Z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 s="14"/>
    </row>
    <row r="263" spans="1:76" s="3" customFormat="1">
      <c r="A263"/>
      <c r="B263"/>
      <c r="C263"/>
      <c r="D263"/>
      <c r="E263"/>
      <c r="F263"/>
      <c r="G263"/>
      <c r="H263" s="1"/>
      <c r="I263"/>
      <c r="J263"/>
      <c r="K263"/>
      <c r="L263"/>
      <c r="M263"/>
      <c r="N263"/>
      <c r="O263" s="2"/>
      <c r="P263"/>
      <c r="Q263"/>
      <c r="R263"/>
      <c r="S263"/>
      <c r="T263"/>
      <c r="U263"/>
      <c r="V263"/>
      <c r="W263"/>
      <c r="X263"/>
      <c r="Y263"/>
      <c r="Z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 s="14"/>
    </row>
  </sheetData>
  <mergeCells count="35">
    <mergeCell ref="AA3:AH3"/>
    <mergeCell ref="G4:H4"/>
    <mergeCell ref="K4:N4"/>
    <mergeCell ref="P4:R4"/>
    <mergeCell ref="S4:T4"/>
    <mergeCell ref="U4:V4"/>
    <mergeCell ref="AA4:AC4"/>
    <mergeCell ref="A3:F3"/>
    <mergeCell ref="I3:N3"/>
    <mergeCell ref="O3:R3"/>
    <mergeCell ref="S3:Z3"/>
    <mergeCell ref="X4:Z4"/>
    <mergeCell ref="AA5:AC5"/>
    <mergeCell ref="X27:Z27"/>
    <mergeCell ref="I33:J33"/>
    <mergeCell ref="C36:N36"/>
    <mergeCell ref="A37:B41"/>
    <mergeCell ref="H37:P37"/>
    <mergeCell ref="H38:I38"/>
    <mergeCell ref="J38:K38"/>
    <mergeCell ref="L38:M38"/>
    <mergeCell ref="H39:I39"/>
    <mergeCell ref="J39:K39"/>
    <mergeCell ref="L39:M39"/>
    <mergeCell ref="X28:Z28"/>
    <mergeCell ref="I5:J5"/>
    <mergeCell ref="H42:I42"/>
    <mergeCell ref="J42:K42"/>
    <mergeCell ref="L42:M42"/>
    <mergeCell ref="H40:I40"/>
    <mergeCell ref="J40:K40"/>
    <mergeCell ref="L40:M40"/>
    <mergeCell ref="H41:I41"/>
    <mergeCell ref="J41:K41"/>
    <mergeCell ref="L41:M41"/>
  </mergeCells>
  <printOptions horizontalCentered="1"/>
  <pageMargins left="0" right="0" top="0.53" bottom="0.25" header="0.25" footer="0.25"/>
  <pageSetup paperSize="5" scale="70" orientation="landscape" r:id="rId1"/>
  <headerFooter alignWithMargins="0">
    <oddHeader>&amp;L&amp;"Geneva,Bold"&amp;12COLLEGE OF AGRICULTURE &amp; LIFE SCIENCES (TR)&amp;C&amp;"Geneva,Bold"&amp;14RECRUITMENT PLAN FOR 2020-21
&amp;R)))</oddHeader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20-21</vt:lpstr>
      <vt:lpstr>'20-21'!Print_Area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 Armenta</dc:creator>
  <cp:lastModifiedBy>Ratje, Jeffrey M - (jmratje)</cp:lastModifiedBy>
  <dcterms:created xsi:type="dcterms:W3CDTF">2018-11-02T15:25:50Z</dcterms:created>
  <dcterms:modified xsi:type="dcterms:W3CDTF">2019-05-24T16:59:25Z</dcterms:modified>
</cp:coreProperties>
</file>